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中医骨伤类医疗服务项目价格表" sheetId="1" r:id="rId1"/>
  </sheets>
  <definedNames>
    <definedName name="_xlnm.Print_Titles" localSheetId="0">中医骨伤类医疗服务项目价格表!$4:$4</definedName>
    <definedName name="_xlnm.Print_Area" localSheetId="0">中医骨伤类医疗服务项目价格表!$A$1:$H$24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<sst xmlns="http://schemas.openxmlformats.org/spreadsheetml/2006/main" count="102" uniqueCount="78">
  <si>
    <t>附件2</t>
  </si>
  <si>
    <t>中医骨伤类医疗服务项目价格表</t>
  </si>
  <si>
    <t>使用说明:
1.“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3.“加收项”，指在原项目价格基础上增加收费的情况。“儿童”是指6周岁及以下。
4.“基本物耗”指原则上限于不应或不必要与医疗服务项目分割的易耗品，包括但不限于各类消杀灭菌用品、标签、储存用品、清洁用品、个人防护用品、垃圾处理用品、冲洗液、润滑剂、棉球、棉签、纱布（垫）、护（尿）垫、手术巾（单）、治疗巾（单）、中单、治疗护理盘(包）、手术包、注射器、防渗漏垫、悬吊巾、纱布绷带、压垫、棉垫、可复用的操作器具、各种针具刀具等。基本物耗成本计入项目价格，不另行收费。除基本物质资源消耗以外的其他属于可收费一次性使用医用耗材清单内的耗材，按照实际采购价格零差率销售。
5.“每关节”是指，单个大关节（肩、肘、腕、髋、膝、踝）、颈椎、胸椎、腰椎、单侧手掌部关节、单侧足部关节、单侧颞颌关节、单侧肩锁关节、胸锁关节。
6.项目表涉及“包括……”“……等”的，属于开放型表述，所指对象不仅局限于表述中列明的事项，也包括未列明的同类事项。</t>
  </si>
  <si>
    <t>序号</t>
  </si>
  <si>
    <t>财务分类</t>
  </si>
  <si>
    <t>项目编码</t>
  </si>
  <si>
    <t>项目名称</t>
  </si>
  <si>
    <t>服务产出</t>
  </si>
  <si>
    <t>价格构成</t>
  </si>
  <si>
    <t>计价单位</t>
  </si>
  <si>
    <t>计价说明</t>
  </si>
  <si>
    <t>价格</t>
  </si>
  <si>
    <t>三甲</t>
  </si>
  <si>
    <t>三乙</t>
  </si>
  <si>
    <t>二甲</t>
  </si>
  <si>
    <t>二乙</t>
  </si>
  <si>
    <t>一级</t>
  </si>
  <si>
    <t>中医骨伤</t>
  </si>
  <si>
    <t>E</t>
  </si>
  <si>
    <t>014300000010000</t>
  </si>
  <si>
    <t>手法整复术（关节脱位）</t>
  </si>
  <si>
    <t>通过手法（或辅助器械）使脱位或紊乱关节复位。</t>
  </si>
  <si>
    <t>所定价格涵盖摆位、整复、包扎、必要时固定等步骤，以及必要时使用辅助器械所需的人力资源和基本物质资源消耗。</t>
  </si>
  <si>
    <t>每关节</t>
  </si>
  <si>
    <t>014300000010001</t>
  </si>
  <si>
    <t>手法整复术（关节脱位）-儿童加收</t>
  </si>
  <si>
    <t>014300000020000</t>
  </si>
  <si>
    <t>手法整复术（复杂关节脱位）</t>
  </si>
  <si>
    <t>通过手法（或辅助器械）使脱位复杂关节复位。</t>
  </si>
  <si>
    <t>“复杂关节脱位”指寰枢椎、髋关节、骨盆等关节脱位以及陈旧性脱位。</t>
  </si>
  <si>
    <t>014300000020001</t>
  </si>
  <si>
    <t>手法整复术（复杂关节脱位）-儿童加收</t>
  </si>
  <si>
    <t>014300000030000</t>
  </si>
  <si>
    <t>手法整复术（骨伤）</t>
  </si>
  <si>
    <t>通过正骨手法（或辅助器械）使骨折或韧带损伤复位。</t>
  </si>
  <si>
    <t>每处骨折</t>
  </si>
  <si>
    <t>014300000030001</t>
  </si>
  <si>
    <t>手法整复术（骨伤）-儿童加收</t>
  </si>
  <si>
    <t>014300000040000</t>
  </si>
  <si>
    <t>手法整复术（复杂骨伤）</t>
  </si>
  <si>
    <t>通过正骨手法（或辅助器械）使复杂骨折或韧带损伤复位。</t>
  </si>
  <si>
    <t>“复杂骨伤”指脊柱、骨盆、关节内等骨折以及陈旧性、粉碎性骨折。</t>
  </si>
  <si>
    <t>014300000040001</t>
  </si>
  <si>
    <t>手法整复术（复杂骨伤）-儿童加收</t>
  </si>
  <si>
    <t>014300000050000</t>
  </si>
  <si>
    <t>小夹板固定术</t>
  </si>
  <si>
    <t>通过小夹板等各种外固定方式对骨折部位进行包扎固定。</t>
  </si>
  <si>
    <t>所定价格涵盖摆位、固定等步骤所需的人力资源和基本物质资源消耗。</t>
  </si>
  <si>
    <t>部位</t>
  </si>
  <si>
    <t>014300000050001</t>
  </si>
  <si>
    <t>小夹板固定术-儿童加收</t>
  </si>
  <si>
    <t>014300000060000</t>
  </si>
  <si>
    <t>小夹板调整术</t>
  </si>
  <si>
    <t>根据患者复诊情况对小夹板等外固定装置进行调整。</t>
  </si>
  <si>
    <t>所定价格涵盖观察、调整等步骤所需的人力资源和基本物质资源消耗。</t>
  </si>
  <si>
    <t>014300000060001</t>
  </si>
  <si>
    <t>小夹板调整术-儿童加收</t>
  </si>
  <si>
    <t>G</t>
  </si>
  <si>
    <t>014300000070000</t>
  </si>
  <si>
    <t>中医复位内固定术</t>
  </si>
  <si>
    <t>使用各种针具、钉具，以内固定方式复位固定骨折部位。</t>
  </si>
  <si>
    <t>所定价格涵盖摆位、消毒、进针、牵拉复位、撬拨、包扎固定等步骤所需的人力资源和基本物质资源消耗。</t>
  </si>
  <si>
    <t>014300000070001</t>
  </si>
  <si>
    <t>中医复位内固定术-儿童加收</t>
  </si>
  <si>
    <t>014300000080000</t>
  </si>
  <si>
    <t>手法松解术</t>
  </si>
  <si>
    <t>通过理筋、松筋、弹拨等手法疏通经络、松解粘连、滑利关节。</t>
  </si>
  <si>
    <t>所定价格涵盖摆位、手法疏通等步骤，以及必要时使用辅助器械所需的人力资源和基本物质资源消耗。</t>
  </si>
  <si>
    <t>次</t>
  </si>
  <si>
    <t>不与同部位中医推拿同时收费。</t>
  </si>
  <si>
    <t>014300000080001</t>
  </si>
  <si>
    <t>手法松解术-儿童加收</t>
  </si>
  <si>
    <t>014300000090000</t>
  </si>
  <si>
    <t>手法挤压术</t>
  </si>
  <si>
    <t>通过抚触挤压腱鞘囊肿，使囊肿破裂。</t>
  </si>
  <si>
    <t>所定价格涵盖定位、抚触、挤压等步骤所需的人力资源和基本物质资源消耗。</t>
  </si>
  <si>
    <t>014300000090001</t>
  </si>
  <si>
    <t>手法挤压术-儿童加收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</si>
</sst>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 numFmtId="177" formatCode="0.0_ "/>
  </numFmts>
  <fonts count="28">
    <font>
      <sz val="11"/>
      <color theme="1"/>
      <name val="宋体"/>
      <charset val="134"/>
      <scheme val="minor"/>
    </font>
    <font>
      <sz val="11"/>
      <name val="宋体"/>
      <charset val="134"/>
      <scheme val="minor"/>
    </font>
    <font>
      <sz val="11"/>
      <name val="Times New Roman"/>
      <family val="1"/>
      <charset val="0"/>
    </font>
    <font>
      <sz val="12"/>
      <name val="黑体"/>
      <family val="3"/>
      <charset val="134"/>
    </font>
    <font>
      <sz val="22"/>
      <name val="方正小标宋简体"/>
      <charset val="134"/>
    </font>
    <font>
      <sz val="11"/>
      <name val="宋体"/>
      <charset val="134"/>
    </font>
    <font>
      <sz val="11"/>
      <name val="黑体"/>
      <family val="3"/>
      <charset val="134"/>
    </font>
    <font>
      <sz val="11"/>
      <color theme="1"/>
      <name val="宋体"/>
      <charset val="134"/>
    </font>
    <font>
      <sz val="11"/>
      <color theme="1"/>
      <name val="Times New Roman"/>
      <family val="1"/>
      <charset val="0"/>
    </font>
    <font>
      <sz val="11"/>
      <color rgb="FFFF000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7" fillId="33" borderId="0" applyNumberFormat="0" applyBorder="0" applyAlignment="0" applyProtection="0">
      <alignment vertical="center"/>
    </xf>
  </cellStyleXfs>
  <cellXfs count="44">
    <xf numFmtId="0" fontId="0" fillId="0" borderId="0" xfId="0">
      <alignment vertical="center"/>
    </xf>
    <xf numFmtId="0" fontId="1" fillId="2" borderId="0" xfId="0" applyFont="1" applyFill="1">
      <alignment vertical="center"/>
    </xf>
    <xf numFmtId="0" fontId="2" fillId="0" borderId="0" xfId="0" applyFont="1" applyFill="1" applyAlignment="1">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4" fillId="0" borderId="0" xfId="0" applyFont="1" applyFill="1" applyAlignment="1">
      <alignment horizontal="center" vertical="center" wrapText="1"/>
    </xf>
    <xf numFmtId="0" fontId="5"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 fillId="0" borderId="1" xfId="0" applyFont="1" applyBorder="1">
      <alignment vertical="center"/>
    </xf>
    <xf numFmtId="0" fontId="8" fillId="0" borderId="1" xfId="0" applyFont="1" applyFill="1" applyBorder="1" applyAlignment="1">
      <alignment horizontal="left" vertical="top"/>
    </xf>
    <xf numFmtId="0" fontId="8" fillId="0" borderId="1"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center"/>
    </xf>
    <xf numFmtId="0" fontId="0" fillId="0" borderId="1" xfId="0" applyFont="1" applyFill="1" applyBorder="1" applyAlignment="1">
      <alignmen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177" fontId="1" fillId="0" borderId="1" xfId="0" applyNumberFormat="1" applyFont="1" applyBorder="1" applyAlignment="1">
      <alignment horizontal="center" vertical="center"/>
    </xf>
    <xf numFmtId="0" fontId="8" fillId="0" borderId="1" xfId="0" applyFont="1" applyFill="1" applyBorder="1" applyAlignment="1" quotePrefix="1">
      <alignment vertical="center" wrapText="1"/>
    </xf>
    <xf numFmtId="0" fontId="8" fillId="0" borderId="1" xfId="0" applyFont="1" applyFill="1" applyBorder="1" applyAlignment="1" quotePrefix="1">
      <alignment horizontal="left" vertical="center" wrapText="1"/>
    </xf>
    <xf numFmtId="0" fontId="2" fillId="0" borderId="1"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tabSelected="1" workbookViewId="0">
      <selection activeCell="A1" sqref="A1:B1"/>
    </sheetView>
  </sheetViews>
  <sheetFormatPr defaultColWidth="8.725" defaultRowHeight="13.5"/>
  <cols>
    <col min="1" max="1" width="7.04166666666667" style="3" customWidth="1"/>
    <col min="2" max="2" width="8.875" style="3" customWidth="1"/>
    <col min="3" max="3" width="16.925" style="3" customWidth="1"/>
    <col min="4" max="4" width="27.25" style="3" customWidth="1"/>
    <col min="5" max="5" width="26.4583333333333" style="3" customWidth="1"/>
    <col min="6" max="6" width="34.875" style="3" customWidth="1"/>
    <col min="7" max="7" width="10" style="3" customWidth="1"/>
    <col min="8" max="8" width="28.625" style="3" customWidth="1"/>
    <col min="9" max="13" width="10" style="4" customWidth="1"/>
    <col min="14" max="16384" width="8.725" style="3"/>
  </cols>
  <sheetData>
    <row r="1" ht="24" customHeight="1" spans="1:2">
      <c r="A1" s="5" t="s">
        <v>0</v>
      </c>
      <c r="B1" s="5"/>
    </row>
    <row r="2" s="1" customFormat="1" ht="50" customHeight="1" spans="1:13">
      <c r="A2" s="6" t="s">
        <v>1</v>
      </c>
      <c r="B2" s="6"/>
      <c r="C2" s="6"/>
      <c r="D2" s="6"/>
      <c r="E2" s="6"/>
      <c r="F2" s="6"/>
      <c r="G2" s="6"/>
      <c r="H2" s="6"/>
      <c r="I2" s="38"/>
      <c r="J2" s="38"/>
      <c r="K2" s="38"/>
      <c r="L2" s="38"/>
      <c r="M2" s="38"/>
    </row>
    <row r="3" ht="154" customHeight="1" spans="1:13">
      <c r="A3" s="7" t="s">
        <v>2</v>
      </c>
      <c r="B3" s="7"/>
      <c r="C3" s="7"/>
      <c r="D3" s="7"/>
      <c r="E3" s="7"/>
      <c r="F3" s="7"/>
      <c r="G3" s="7"/>
      <c r="H3" s="7"/>
      <c r="I3" s="39"/>
      <c r="J3" s="39"/>
      <c r="K3" s="39"/>
      <c r="L3" s="39"/>
      <c r="M3" s="39"/>
    </row>
    <row r="4" s="1" customFormat="1" ht="31" customHeight="1" spans="1:13">
      <c r="A4" s="8" t="s">
        <v>3</v>
      </c>
      <c r="B4" s="8" t="s">
        <v>4</v>
      </c>
      <c r="C4" s="8" t="s">
        <v>5</v>
      </c>
      <c r="D4" s="8" t="s">
        <v>6</v>
      </c>
      <c r="E4" s="8" t="s">
        <v>7</v>
      </c>
      <c r="F4" s="8" t="s">
        <v>8</v>
      </c>
      <c r="G4" s="8" t="s">
        <v>9</v>
      </c>
      <c r="H4" s="9" t="s">
        <v>10</v>
      </c>
      <c r="I4" s="40" t="s">
        <v>11</v>
      </c>
      <c r="J4" s="40"/>
      <c r="K4" s="40"/>
      <c r="L4" s="40"/>
      <c r="M4" s="40"/>
    </row>
    <row r="5" s="1" customFormat="1" ht="31" customHeight="1" spans="1:13">
      <c r="A5" s="10"/>
      <c r="B5" s="10"/>
      <c r="C5" s="11"/>
      <c r="D5" s="12"/>
      <c r="E5" s="11"/>
      <c r="F5" s="11"/>
      <c r="G5" s="11"/>
      <c r="H5" s="13"/>
      <c r="I5" s="41" t="s">
        <v>12</v>
      </c>
      <c r="J5" s="41" t="s">
        <v>13</v>
      </c>
      <c r="K5" s="41" t="s">
        <v>14</v>
      </c>
      <c r="L5" s="41" t="s">
        <v>15</v>
      </c>
      <c r="M5" s="41" t="s">
        <v>16</v>
      </c>
    </row>
    <row r="6" s="1" customFormat="1" ht="43" customHeight="1" spans="1:13">
      <c r="A6" s="14"/>
      <c r="B6" s="15"/>
      <c r="C6" s="16">
        <v>43</v>
      </c>
      <c r="D6" s="17" t="s">
        <v>17</v>
      </c>
      <c r="E6" s="18"/>
      <c r="F6" s="18"/>
      <c r="G6" s="18"/>
      <c r="H6" s="19"/>
      <c r="I6" s="42"/>
      <c r="J6" s="42"/>
      <c r="K6" s="42"/>
      <c r="L6" s="42"/>
      <c r="M6" s="42"/>
    </row>
    <row r="7" ht="58" customHeight="1" spans="1:13">
      <c r="A7" s="20">
        <v>1</v>
      </c>
      <c r="B7" s="21" t="s">
        <v>18</v>
      </c>
      <c r="C7" s="44" t="s">
        <v>19</v>
      </c>
      <c r="D7" s="17" t="s">
        <v>20</v>
      </c>
      <c r="E7" s="17" t="s">
        <v>21</v>
      </c>
      <c r="F7" s="17" t="s">
        <v>22</v>
      </c>
      <c r="G7" s="23" t="s">
        <v>23</v>
      </c>
      <c r="H7" s="17"/>
      <c r="I7" s="43">
        <v>124.2</v>
      </c>
      <c r="J7" s="43">
        <f>I7*0.95</f>
        <v>117.99</v>
      </c>
      <c r="K7" s="43">
        <f>I7*0.9</f>
        <v>111.78</v>
      </c>
      <c r="L7" s="43">
        <f>I7*0.85</f>
        <v>105.57</v>
      </c>
      <c r="M7" s="43">
        <f>I7*0.8</f>
        <v>99.36</v>
      </c>
    </row>
    <row r="8" ht="43" customHeight="1" spans="1:13">
      <c r="A8" s="24"/>
      <c r="B8" s="25"/>
      <c r="C8" s="44" t="s">
        <v>24</v>
      </c>
      <c r="D8" s="17" t="s">
        <v>25</v>
      </c>
      <c r="E8" s="17"/>
      <c r="F8" s="17"/>
      <c r="G8" s="23" t="s">
        <v>23</v>
      </c>
      <c r="H8" s="17"/>
      <c r="I8" s="43">
        <f>I7*0.2</f>
        <v>24.84</v>
      </c>
      <c r="J8" s="43">
        <f>J7*0.2</f>
        <v>23.598</v>
      </c>
      <c r="K8" s="43">
        <f>K7*0.2</f>
        <v>22.356</v>
      </c>
      <c r="L8" s="43">
        <f>L7*0.2</f>
        <v>21.114</v>
      </c>
      <c r="M8" s="43">
        <f>M7*0.2</f>
        <v>19.872</v>
      </c>
    </row>
    <row r="9" ht="48" customHeight="1" spans="1:13">
      <c r="A9" s="20">
        <v>2</v>
      </c>
      <c r="B9" s="20" t="s">
        <v>18</v>
      </c>
      <c r="C9" s="45" t="s">
        <v>26</v>
      </c>
      <c r="D9" s="17" t="s">
        <v>27</v>
      </c>
      <c r="E9" s="17" t="s">
        <v>28</v>
      </c>
      <c r="F9" s="17" t="s">
        <v>22</v>
      </c>
      <c r="G9" s="23" t="s">
        <v>23</v>
      </c>
      <c r="H9" s="17" t="s">
        <v>29</v>
      </c>
      <c r="I9" s="43">
        <v>295.2</v>
      </c>
      <c r="J9" s="43">
        <f t="shared" ref="J8:J23" si="0">I9*0.95</f>
        <v>280.44</v>
      </c>
      <c r="K9" s="43">
        <f t="shared" ref="K8:K23" si="1">I9*0.9</f>
        <v>265.68</v>
      </c>
      <c r="L9" s="43">
        <f t="shared" ref="L8:L23" si="2">I9*0.85</f>
        <v>250.92</v>
      </c>
      <c r="M9" s="43">
        <f t="shared" ref="M8:M23" si="3">I9*0.8</f>
        <v>236.16</v>
      </c>
    </row>
    <row r="10" ht="58" customHeight="1" spans="1:13">
      <c r="A10" s="24"/>
      <c r="B10" s="24"/>
      <c r="C10" s="45" t="s">
        <v>30</v>
      </c>
      <c r="D10" s="17" t="s">
        <v>31</v>
      </c>
      <c r="E10" s="27"/>
      <c r="F10" s="27"/>
      <c r="G10" s="23" t="s">
        <v>23</v>
      </c>
      <c r="I10" s="43">
        <f>I9*0.2</f>
        <v>59.04</v>
      </c>
      <c r="J10" s="43">
        <f>J9*0.2</f>
        <v>56.088</v>
      </c>
      <c r="K10" s="43">
        <f>K9*0.2</f>
        <v>53.136</v>
      </c>
      <c r="L10" s="43">
        <f>L9*0.2</f>
        <v>50.184</v>
      </c>
      <c r="M10" s="43">
        <f>M9*0.2</f>
        <v>47.232</v>
      </c>
    </row>
    <row r="11" ht="59" customHeight="1" spans="1:13">
      <c r="A11" s="20">
        <v>3</v>
      </c>
      <c r="B11" s="20" t="s">
        <v>18</v>
      </c>
      <c r="C11" s="45" t="s">
        <v>32</v>
      </c>
      <c r="D11" s="17" t="s">
        <v>33</v>
      </c>
      <c r="E11" s="17" t="s">
        <v>34</v>
      </c>
      <c r="F11" s="17" t="s">
        <v>22</v>
      </c>
      <c r="G11" s="23" t="s">
        <v>35</v>
      </c>
      <c r="H11" s="28"/>
      <c r="I11" s="43">
        <v>195.3</v>
      </c>
      <c r="J11" s="43">
        <f t="shared" si="0"/>
        <v>185.535</v>
      </c>
      <c r="K11" s="43">
        <f t="shared" si="1"/>
        <v>175.77</v>
      </c>
      <c r="L11" s="43">
        <f t="shared" si="2"/>
        <v>166.005</v>
      </c>
      <c r="M11" s="43">
        <f t="shared" si="3"/>
        <v>156.24</v>
      </c>
    </row>
    <row r="12" ht="43" customHeight="1" spans="1:13">
      <c r="A12" s="24"/>
      <c r="B12" s="24"/>
      <c r="C12" s="45" t="s">
        <v>36</v>
      </c>
      <c r="D12" s="17" t="s">
        <v>37</v>
      </c>
      <c r="E12" s="29"/>
      <c r="F12" s="17"/>
      <c r="G12" s="23" t="s">
        <v>35</v>
      </c>
      <c r="H12" s="28"/>
      <c r="I12" s="43">
        <f>I11*0.2</f>
        <v>39.06</v>
      </c>
      <c r="J12" s="43">
        <f>J11*0.2</f>
        <v>37.107</v>
      </c>
      <c r="K12" s="43">
        <f>K11*0.2</f>
        <v>35.154</v>
      </c>
      <c r="L12" s="43">
        <f>L11*0.2</f>
        <v>33.201</v>
      </c>
      <c r="M12" s="43">
        <f>M11*0.2</f>
        <v>31.248</v>
      </c>
    </row>
    <row r="13" ht="53" customHeight="1" spans="1:13">
      <c r="A13" s="20">
        <v>4</v>
      </c>
      <c r="B13" s="21" t="s">
        <v>18</v>
      </c>
      <c r="C13" s="45" t="s">
        <v>38</v>
      </c>
      <c r="D13" s="17" t="s">
        <v>39</v>
      </c>
      <c r="E13" s="17" t="s">
        <v>40</v>
      </c>
      <c r="F13" s="17" t="s">
        <v>22</v>
      </c>
      <c r="G13" s="23" t="s">
        <v>35</v>
      </c>
      <c r="H13" s="17" t="s">
        <v>41</v>
      </c>
      <c r="I13" s="43">
        <v>366.3</v>
      </c>
      <c r="J13" s="43">
        <f t="shared" si="0"/>
        <v>347.985</v>
      </c>
      <c r="K13" s="43">
        <f t="shared" si="1"/>
        <v>329.67</v>
      </c>
      <c r="L13" s="43">
        <f t="shared" si="2"/>
        <v>311.355</v>
      </c>
      <c r="M13" s="43">
        <f t="shared" si="3"/>
        <v>293.04</v>
      </c>
    </row>
    <row r="14" ht="43" customHeight="1" spans="1:13">
      <c r="A14" s="24"/>
      <c r="B14" s="25"/>
      <c r="C14" s="45" t="s">
        <v>42</v>
      </c>
      <c r="D14" s="17" t="s">
        <v>43</v>
      </c>
      <c r="E14" s="17"/>
      <c r="F14" s="17"/>
      <c r="G14" s="23" t="s">
        <v>35</v>
      </c>
      <c r="H14" s="17"/>
      <c r="I14" s="43">
        <f>I13*0.2</f>
        <v>73.26</v>
      </c>
      <c r="J14" s="43">
        <f>J13*0.2</f>
        <v>69.597</v>
      </c>
      <c r="K14" s="43">
        <f>K13*0.2</f>
        <v>65.934</v>
      </c>
      <c r="L14" s="43">
        <f>L13*0.2</f>
        <v>62.271</v>
      </c>
      <c r="M14" s="43">
        <f>M13*0.2</f>
        <v>58.608</v>
      </c>
    </row>
    <row r="15" ht="43" customHeight="1" spans="1:13">
      <c r="A15" s="20">
        <v>5</v>
      </c>
      <c r="B15" s="30" t="s">
        <v>18</v>
      </c>
      <c r="C15" s="46" t="s">
        <v>44</v>
      </c>
      <c r="D15" s="32" t="s">
        <v>45</v>
      </c>
      <c r="E15" s="17" t="s">
        <v>46</v>
      </c>
      <c r="F15" s="17" t="s">
        <v>47</v>
      </c>
      <c r="G15" s="23" t="s">
        <v>48</v>
      </c>
      <c r="H15" s="33"/>
      <c r="I15" s="43">
        <v>220.5</v>
      </c>
      <c r="J15" s="43">
        <f t="shared" si="0"/>
        <v>209.475</v>
      </c>
      <c r="K15" s="43">
        <f t="shared" si="1"/>
        <v>198.45</v>
      </c>
      <c r="L15" s="43">
        <f t="shared" si="2"/>
        <v>187.425</v>
      </c>
      <c r="M15" s="43">
        <f t="shared" si="3"/>
        <v>176.4</v>
      </c>
    </row>
    <row r="16" s="2" customFormat="1" ht="43" customHeight="1" spans="1:13">
      <c r="A16" s="24"/>
      <c r="B16" s="34"/>
      <c r="C16" s="46" t="s">
        <v>49</v>
      </c>
      <c r="D16" s="32" t="s">
        <v>50</v>
      </c>
      <c r="E16" s="17"/>
      <c r="F16" s="17"/>
      <c r="G16" s="23" t="s">
        <v>48</v>
      </c>
      <c r="H16" s="33"/>
      <c r="I16" s="43">
        <f>I15*0.2</f>
        <v>44.1</v>
      </c>
      <c r="J16" s="43">
        <f>J15*0.2</f>
        <v>41.895</v>
      </c>
      <c r="K16" s="43">
        <f>K15*0.2</f>
        <v>39.69</v>
      </c>
      <c r="L16" s="43">
        <f>L15*0.2</f>
        <v>37.485</v>
      </c>
      <c r="M16" s="43">
        <f>M15*0.2</f>
        <v>35.28</v>
      </c>
    </row>
    <row r="17" ht="43" customHeight="1" spans="1:13">
      <c r="A17" s="20">
        <v>6</v>
      </c>
      <c r="B17" s="30" t="s">
        <v>18</v>
      </c>
      <c r="C17" s="46" t="s">
        <v>51</v>
      </c>
      <c r="D17" s="32" t="s">
        <v>52</v>
      </c>
      <c r="E17" s="17" t="s">
        <v>53</v>
      </c>
      <c r="F17" s="17" t="s">
        <v>54</v>
      </c>
      <c r="G17" s="23" t="s">
        <v>48</v>
      </c>
      <c r="H17" s="35"/>
      <c r="I17" s="43">
        <v>139.5</v>
      </c>
      <c r="J17" s="43">
        <f t="shared" si="0"/>
        <v>132.525</v>
      </c>
      <c r="K17" s="43">
        <f t="shared" si="1"/>
        <v>125.55</v>
      </c>
      <c r="L17" s="43">
        <f t="shared" si="2"/>
        <v>118.575</v>
      </c>
      <c r="M17" s="43">
        <f t="shared" si="3"/>
        <v>111.6</v>
      </c>
    </row>
    <row r="18" ht="43" customHeight="1" spans="1:13">
      <c r="A18" s="24"/>
      <c r="B18" s="34"/>
      <c r="C18" s="46" t="s">
        <v>55</v>
      </c>
      <c r="D18" s="32" t="s">
        <v>56</v>
      </c>
      <c r="E18" s="17"/>
      <c r="F18" s="17"/>
      <c r="G18" s="23" t="s">
        <v>48</v>
      </c>
      <c r="H18" s="35"/>
      <c r="I18" s="43">
        <f>I17*0.2</f>
        <v>27.9</v>
      </c>
      <c r="J18" s="43">
        <f>J17*0.2</f>
        <v>26.505</v>
      </c>
      <c r="K18" s="43">
        <f>K17*0.2</f>
        <v>25.11</v>
      </c>
      <c r="L18" s="43">
        <f>L17*0.2</f>
        <v>23.715</v>
      </c>
      <c r="M18" s="43">
        <f>M17*0.2</f>
        <v>22.32</v>
      </c>
    </row>
    <row r="19" ht="43" customHeight="1" spans="1:13">
      <c r="A19" s="20">
        <v>7</v>
      </c>
      <c r="B19" s="30" t="s">
        <v>57</v>
      </c>
      <c r="C19" s="46" t="s">
        <v>58</v>
      </c>
      <c r="D19" s="32" t="s">
        <v>59</v>
      </c>
      <c r="E19" s="17" t="s">
        <v>60</v>
      </c>
      <c r="F19" s="17" t="s">
        <v>61</v>
      </c>
      <c r="G19" s="23" t="s">
        <v>35</v>
      </c>
      <c r="H19" s="17"/>
      <c r="I19" s="43">
        <v>1147.5</v>
      </c>
      <c r="J19" s="43">
        <f t="shared" si="0"/>
        <v>1090.125</v>
      </c>
      <c r="K19" s="43">
        <f t="shared" si="1"/>
        <v>1032.75</v>
      </c>
      <c r="L19" s="43">
        <f t="shared" si="2"/>
        <v>975.375</v>
      </c>
      <c r="M19" s="43">
        <f t="shared" si="3"/>
        <v>918</v>
      </c>
    </row>
    <row r="20" ht="43" customHeight="1" spans="1:13">
      <c r="A20" s="24"/>
      <c r="B20" s="34"/>
      <c r="C20" s="46" t="s">
        <v>62</v>
      </c>
      <c r="D20" s="32" t="s">
        <v>63</v>
      </c>
      <c r="E20" s="17"/>
      <c r="F20" s="17"/>
      <c r="G20" s="23" t="s">
        <v>35</v>
      </c>
      <c r="H20" s="17"/>
      <c r="I20" s="43">
        <f>I19*0.2</f>
        <v>229.5</v>
      </c>
      <c r="J20" s="43">
        <f>J19*0.2</f>
        <v>218.025</v>
      </c>
      <c r="K20" s="43">
        <f>K19*0.2</f>
        <v>206.55</v>
      </c>
      <c r="L20" s="43">
        <f>L19*0.2</f>
        <v>195.075</v>
      </c>
      <c r="M20" s="43">
        <f>M19*0.2</f>
        <v>183.6</v>
      </c>
    </row>
    <row r="21" ht="43" customHeight="1" spans="1:13">
      <c r="A21" s="20">
        <v>8</v>
      </c>
      <c r="B21" s="21" t="s">
        <v>18</v>
      </c>
      <c r="C21" s="45" t="s">
        <v>64</v>
      </c>
      <c r="D21" s="17" t="s">
        <v>65</v>
      </c>
      <c r="E21" s="17" t="s">
        <v>66</v>
      </c>
      <c r="F21" s="17" t="s">
        <v>67</v>
      </c>
      <c r="G21" s="36" t="s">
        <v>68</v>
      </c>
      <c r="H21" s="17" t="s">
        <v>69</v>
      </c>
      <c r="I21" s="43">
        <v>111.6</v>
      </c>
      <c r="J21" s="43">
        <f t="shared" si="0"/>
        <v>106.02</v>
      </c>
      <c r="K21" s="43">
        <f t="shared" si="1"/>
        <v>100.44</v>
      </c>
      <c r="L21" s="43">
        <f t="shared" si="2"/>
        <v>94.86</v>
      </c>
      <c r="M21" s="43">
        <f t="shared" si="3"/>
        <v>89.28</v>
      </c>
    </row>
    <row r="22" ht="43" customHeight="1" spans="1:13">
      <c r="A22" s="24"/>
      <c r="B22" s="25"/>
      <c r="C22" s="45" t="s">
        <v>70</v>
      </c>
      <c r="D22" s="17" t="s">
        <v>71</v>
      </c>
      <c r="E22" s="17"/>
      <c r="F22" s="17"/>
      <c r="G22" s="36" t="s">
        <v>68</v>
      </c>
      <c r="H22" s="17"/>
      <c r="I22" s="43">
        <f>I21*0.2</f>
        <v>22.32</v>
      </c>
      <c r="J22" s="43">
        <f>J21*0.2</f>
        <v>21.204</v>
      </c>
      <c r="K22" s="43">
        <f>K21*0.2</f>
        <v>20.088</v>
      </c>
      <c r="L22" s="43">
        <f>L21*0.2</f>
        <v>18.972</v>
      </c>
      <c r="M22" s="43">
        <f>M21*0.2</f>
        <v>17.856</v>
      </c>
    </row>
    <row r="23" ht="43" customHeight="1" spans="1:13">
      <c r="A23" s="20">
        <v>9</v>
      </c>
      <c r="B23" s="21" t="s">
        <v>18</v>
      </c>
      <c r="C23" s="45" t="s">
        <v>72</v>
      </c>
      <c r="D23" s="17" t="s">
        <v>73</v>
      </c>
      <c r="E23" s="17" t="s">
        <v>74</v>
      </c>
      <c r="F23" s="17" t="s">
        <v>75</v>
      </c>
      <c r="G23" s="36" t="s">
        <v>68</v>
      </c>
      <c r="H23" s="17"/>
      <c r="I23" s="43">
        <v>29.7</v>
      </c>
      <c r="J23" s="43">
        <f t="shared" si="0"/>
        <v>28.215</v>
      </c>
      <c r="K23" s="43">
        <f t="shared" si="1"/>
        <v>26.73</v>
      </c>
      <c r="L23" s="43">
        <f t="shared" si="2"/>
        <v>25.245</v>
      </c>
      <c r="M23" s="43">
        <f t="shared" si="3"/>
        <v>23.76</v>
      </c>
    </row>
    <row r="24" ht="43" customHeight="1" spans="1:13">
      <c r="A24" s="24"/>
      <c r="B24" s="25"/>
      <c r="C24" s="45" t="s">
        <v>76</v>
      </c>
      <c r="D24" s="17" t="s">
        <v>77</v>
      </c>
      <c r="E24" s="37"/>
      <c r="F24" s="37"/>
      <c r="G24" s="36" t="s">
        <v>68</v>
      </c>
      <c r="H24" s="37"/>
      <c r="I24" s="43">
        <f>I23*0.2</f>
        <v>5.94</v>
      </c>
      <c r="J24" s="43">
        <f>J23*0.2</f>
        <v>5.643</v>
      </c>
      <c r="K24" s="43">
        <f>K23*0.2</f>
        <v>5.346</v>
      </c>
      <c r="L24" s="43">
        <f>L23*0.2</f>
        <v>5.049</v>
      </c>
      <c r="M24" s="43">
        <f>M23*0.2</f>
        <v>4.752</v>
      </c>
    </row>
  </sheetData>
  <mergeCells count="30">
    <mergeCell ref="A1:B1"/>
    <mergeCell ref="A2:M2"/>
    <mergeCell ref="A3:M3"/>
    <mergeCell ref="I4:M4"/>
    <mergeCell ref="A4:A5"/>
    <mergeCell ref="A7:A8"/>
    <mergeCell ref="A9:A10"/>
    <mergeCell ref="A11:A12"/>
    <mergeCell ref="A13:A14"/>
    <mergeCell ref="A15:A16"/>
    <mergeCell ref="A17:A18"/>
    <mergeCell ref="A19:A20"/>
    <mergeCell ref="A21:A22"/>
    <mergeCell ref="A23:A24"/>
    <mergeCell ref="B4:B5"/>
    <mergeCell ref="B7:B8"/>
    <mergeCell ref="B9:B10"/>
    <mergeCell ref="B11:B12"/>
    <mergeCell ref="B13:B14"/>
    <mergeCell ref="B15:B16"/>
    <mergeCell ref="B17:B18"/>
    <mergeCell ref="B19:B20"/>
    <mergeCell ref="B21:B22"/>
    <mergeCell ref="B23:B24"/>
    <mergeCell ref="C4:C5"/>
    <mergeCell ref="D4:D5"/>
    <mergeCell ref="E4:E5"/>
    <mergeCell ref="F4:F5"/>
    <mergeCell ref="G4:G5"/>
    <mergeCell ref="H4:H5"/>
  </mergeCells>
  <pageMargins left="0.751388888888889" right="0.751388888888889" top="0.786805555555556" bottom="0.786805555555556" header="0.5" footer="0.5"/>
  <pageSetup paperSize="9" scale="78" fitToHeight="0" orientation="landscape" horizontalDpi="600"/>
  <headerFooter>
    <oddFooter>&amp;C第 &amp;P 页，共 &amp;N 页</oddFooter>
  </headerFooter>
  <rowBreaks count="2" manualBreakCount="2">
    <brk id="12" max="7" man="1"/>
    <brk id="24"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中医骨伤类医疗服务项目价格表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六月荷花</cp:lastModifiedBy>
  <dcterms:created xsi:type="dcterms:W3CDTF">2025-05-06T02:39:54Z</dcterms:created>
  <dcterms:modified xsi:type="dcterms:W3CDTF">2025-07-18T01:32:46Z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B02D4F66EB5E45F18B5AE067DE6425F6_13</vt:lpwstr>
  </property>
  <property fmtid="{D5CDD505-2E9C-101B-9397-08002B2CF9AE}" pid="3" name="KSOProductBuildVer">
    <vt:lpwstr>2052-12.1.0.21915</vt:lpwstr>
  </property>
</Properties>
</file>