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中医针法类医疗服务项目价格表" sheetId="1" r:id="rId1"/>
  </sheets>
  <definedNames>
    <definedName name="_xlnm._FilterDatabase" localSheetId="0" hidden="1">中医针法类医疗服务项目价格表!$A$1:$M$39</definedName>
    <definedName name="_xlnm.Print_Titles" localSheetId="0">中医针法类医疗服务项目价格表!$6:$6</definedName>
    <definedName name="_xlnm.Print_Area" localSheetId="0">中医针法类医疗服务项目价格表!$A$1:$H$39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<sst xmlns="http://schemas.openxmlformats.org/spreadsheetml/2006/main" count="145" uniqueCount="104">
  <si>
    <t>附件1</t>
  </si>
  <si>
    <t>中医针法类医疗服务项目价格表</t>
  </si>
  <si>
    <r>
      <rPr>
        <sz val="11"/>
        <rFont val="宋体"/>
        <charset val="134"/>
      </rPr>
      <t>使用说明：
1.“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中医针法的“价格构成”涵盖了中医针法开穴、取穴、选针、进针、留针、行针、出针等整个操作过程。
2.中医针法“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同一序列的加收项，例如“11主任医师加收”和“12副主任医师加收”不重复收费；不同序列的加收项，例如“11主任医师加收”和“01儿童加收”可以同时收取，加收项前14位编码相同的，视为同一序列。
3.中医针法的“扩展项”，指同一项目下以不同方式提供或在不同场景应用时，只扩展价格项目适用范围、不额外加价的一类子项，子项的价格按主项目执行。
4.中医针法的“基本物耗”，指原则上限于不应或不必要与医疗服务项目分割的易耗品，属于医疗服务价格项目应当使用的，</t>
    </r>
    <r>
      <rPr>
        <b/>
        <sz val="11"/>
        <rFont val="宋体"/>
        <charset val="134"/>
      </rPr>
      <t>包括但不限于针具、耳豆（含磁珠）、埋线（针）用品、治疗用蜂等生物活体</t>
    </r>
    <r>
      <rPr>
        <sz val="11"/>
        <rFont val="宋体"/>
        <charset val="134"/>
      </rPr>
      <t>以及各类消杀用品、储存用品、清洁用品、个人防护用品、垃圾处理用品、敷料、棉球、棉签、治疗巾（单）、治疗护理盘(包）、注射器、压舌板、防渗漏垫、尿垫、中单、标签、操作器具、备皮工具、包裹单（袋）等。基本物耗成本计入项目价格，不另行收费。除基本物质资源消耗以外的其他属于可收费一次性使用医用耗材清单内的耗材，按照实际采购价格零差率销售。
5.中医针法所称的“选针”，指针刺前准备，选择类别、材质、型号规格适宜的针具，根据患者的体质、体形、年龄、病情和腧穴部位等，选用适合针具施治，不再对材质、类别等进行区别计费。
6.中医针法所称的“进针”，指将针具刺入体内的方法，在操作上一般通过循按经脉，揣按穴位等预备方法，然后将针由浅入深地刺入预定的深度，不再区分针具刺入的深浅度分别立项或分别制定收费标准；本指南所称的“行针”，指将针刺刺入腧穴后，为了使之得气、调节针感以及进行补泻等而实施的各种手法，如提插捻转、循法、弹法、刮法、摇法、飞法、震颤法等；本指南所称的“留针”，指将针具刺入腧穴并施行手法后，将针留置于腧穴内一定时间的方法；本指南所称的“出针”，指行针完毕后，将针拔出的操作方法。
7.中医针法所称的“特殊针具”，指国家卫生健康委制定发布技术规范收录的，长度、直径、形制、用法显著区别于毫针的其他针具，如芒针等。本指南所称的“特殊手法”，指国家卫生健康委制定发布技术规范单列的特色针刺手法，以及其他传承有序、列入地市级及以上非物质文化遗产的针法技术。医疗机构应用其他新手法或新针具开展中医针法治疗，尚未列入国家卫生健康委制定发布技术规范、不符合前述要求的，采取现有项目兼容的方式，按照常规针法的价格政策执行。
8.中医针法所称的“特殊穴位”，指具有一定危险性穴位，包括睛明、承泣、球后、风府、风池、哑门、人迎、天突、冲门、长强、会阴、八髎、金津、玉液及位于胸胁、颈项、背部的腧穴。本指南所称的“特殊部位”，指未列入传统中医腧穴范畴，中医针法治疗有效，具有一定危险性的特殊部位，例如国家卫生健康委制定发布技术规范中所列的眼窝内施针、翼腭窝深部的蝶腭神经节施针等情形。常规针法治疗或特殊针法治疗中涉及特殊穴位的，可在收取“常规针法”或“特殊针法”费用的基础上，同时收取“特殊穴位针法”的费用。
9.中医针法所称的“特殊开穴手法”，指国家卫生健康委制定发布技术规范中单列的特色开穴手法，如“子午流注开穴法”、“灵龟八法开穴法”、“飞腾八法开穴法”等，开穴（取穴）作为针法操作价格的一部分，合并到本指南“特殊针法”项目价格构成中。
10.中医针法所称的“仪器针法”，指应用仪器产生的电、热、冷、磁、振动、光等各类效应替代针具完成针法操作的针刺治疗，例如国家卫生健康委制定发布技术规范中所列的激光针治疗等。本指南所称的“仪器辅助操作”，指医师实施常规针法、特殊针具针法、特殊手法针法时，利用仪器使针具产生振动、电流、温度变化等，辅助完成针刺操作或者强化针刺效果。
11.中医针法中涉及“包括……”“……等”的，属于开放型表述，所指对象不仅局限于表述中列明的事项，也包括未列明的同类事项。
12.中医针法所称的“中医自血疗法”，指医务人员根据病情选穴，取患者自体血液，并通过穴位或肌肉组织注回患者自身体内，含取血、注射等操作。
13.本指南计价单位中的“次</t>
    </r>
    <r>
      <rPr>
        <sz val="11"/>
        <rFont val="Times New Roman"/>
        <charset val="134"/>
      </rPr>
      <t>•</t>
    </r>
    <r>
      <rPr>
        <sz val="11"/>
        <rFont val="宋体"/>
        <charset val="134"/>
      </rPr>
      <t>日”，指完成一次完整的针刺过程，不以进针数量计费，每日收费一次。
14.本指南所称的“儿童”，指6周岁及以下。周岁的计算方法以法律的相关规定为准。
15.本指南中医类医疗服务价格项目中所称的“医师”，指具备中医类别执业（助理）医师资格或经培训合格的西学中人员。</t>
    </r>
  </si>
  <si>
    <t>序号</t>
  </si>
  <si>
    <t>财务分类</t>
  </si>
  <si>
    <t>项目编码</t>
  </si>
  <si>
    <t>项目名称</t>
  </si>
  <si>
    <t>服务产出</t>
  </si>
  <si>
    <t>价格构成</t>
  </si>
  <si>
    <t>计价单位</t>
  </si>
  <si>
    <t>计价说明</t>
  </si>
  <si>
    <t>价格</t>
  </si>
  <si>
    <t>三甲</t>
  </si>
  <si>
    <t>三乙</t>
  </si>
  <si>
    <t>二甲</t>
  </si>
  <si>
    <t>二乙</t>
  </si>
  <si>
    <t>一级</t>
  </si>
  <si>
    <t>（二）针法</t>
  </si>
  <si>
    <t>E</t>
  </si>
  <si>
    <t>014200000010000</t>
  </si>
  <si>
    <t>常规针法</t>
  </si>
  <si>
    <t>由主治及以下医师根据病情选穴，通过基本手法和辅助手法，以毫针治疗疾病，促进疏通经络，调理脏腑，扶正祛邪。</t>
  </si>
  <si>
    <t>所定价格涵盖穴位确定、消毒、选针、进针、行针、留针、出针、必要时行仪器辅助操作等过程中所需的人力资源和基本物质资源消耗，含设备投入及维护成本。</t>
  </si>
  <si>
    <r>
      <rPr>
        <sz val="11"/>
        <color theme="1"/>
        <rFont val="宋体"/>
        <charset val="134"/>
      </rPr>
      <t>次</t>
    </r>
    <r>
      <rPr>
        <sz val="11"/>
        <color theme="1"/>
        <rFont val="Times New Roman"/>
        <charset val="134"/>
      </rPr>
      <t>•</t>
    </r>
    <r>
      <rPr>
        <sz val="11"/>
        <color theme="1"/>
        <rFont val="宋体"/>
        <charset val="134"/>
      </rPr>
      <t>日</t>
    </r>
  </si>
  <si>
    <t>同时采用了常规针法、特殊针具针法、特殊手法针法中的两项或者三项，按收费标准最高的服务项目计费，不叠加计费。</t>
  </si>
  <si>
    <t>014200000010001</t>
  </si>
  <si>
    <t>常规针法-儿童（加收）</t>
  </si>
  <si>
    <t>014200000010011</t>
  </si>
  <si>
    <t>常规针法-主任医师（加收）</t>
  </si>
  <si>
    <t>014200000010012</t>
  </si>
  <si>
    <t>常规针法-副主任医师（加收）</t>
  </si>
  <si>
    <t>014200000020000</t>
  </si>
  <si>
    <t>特殊针具针法</t>
  </si>
  <si>
    <t>由主治及以下医师根据病情选穴，通过基本手法和辅助手法，以特殊针具治疗疾病，促进疏通经络，调理脏腑，扶正祛邪。</t>
  </si>
  <si>
    <t>014200000020001</t>
  </si>
  <si>
    <t>特殊针具针法-儿童（加收）</t>
  </si>
  <si>
    <t>014200000020011</t>
  </si>
  <si>
    <t>特殊针具针法-主任医师（加收）</t>
  </si>
  <si>
    <t>014200000020012</t>
  </si>
  <si>
    <t>特殊针具针法-副主任医师（加收）</t>
  </si>
  <si>
    <t>014200000030000</t>
  </si>
  <si>
    <t>特殊手法针法</t>
  </si>
  <si>
    <t>由主治及以下医师根据病情，采取特殊开穴方法或通过毫针特殊手法，治疗疾病，促进疏通经络，调理脏腑，扶正祛邪。</t>
  </si>
  <si>
    <t>014200000030001</t>
  </si>
  <si>
    <t>特殊手法针法-儿童（加收）</t>
  </si>
  <si>
    <t>014200000030011</t>
  </si>
  <si>
    <t>特殊手法针法-主任医师（加收）</t>
  </si>
  <si>
    <t>014200000030012</t>
  </si>
  <si>
    <t>特殊手法针法-副主任医师（加收）</t>
  </si>
  <si>
    <t>014200000040000</t>
  </si>
  <si>
    <t>特殊穴位(部位）针法</t>
  </si>
  <si>
    <t>由主治及以下医师根据病情选穴，采用毫针进行特殊穴位的刺激，治疗疾病，促进疏通经络，调理脏腑，扶正祛邪。</t>
  </si>
  <si>
    <t>所定价格涵盖部位确定、消毒、选针、进针、行针、留针、出针、必要时行仪器辅助操作等过程中所需的人力资源和基本物质资源消耗，含设备投入及维护成本。</t>
  </si>
  <si>
    <t>穴位</t>
  </si>
  <si>
    <t>014200000040001</t>
  </si>
  <si>
    <t>特殊穴位(部位)针法-儿童（加收）</t>
  </si>
  <si>
    <t>014200000040011</t>
  </si>
  <si>
    <t>特殊穴位(部位)针法-主任医师（加收）</t>
  </si>
  <si>
    <t>014200000040012</t>
  </si>
  <si>
    <t>特殊穴位(部位)针法-副主任医师（加收）</t>
  </si>
  <si>
    <t>014200000050000</t>
  </si>
  <si>
    <t>仪器针法</t>
  </si>
  <si>
    <t>由医师根据病情，选择适宜的仪器，通过各类仪器产生电、热、冷、磁、振动、光等各类效应替代针具治疗疾病，促进疏通经络，调理脏腑，扶正祛邪。</t>
  </si>
  <si>
    <t>所定价格涵盖部位确定、消毒、选针、进针、行针、留针、出针等过程中所需的人力资源和基本物质资源消耗，含设备投入及维护成本。</t>
  </si>
  <si>
    <t>014200000050001</t>
  </si>
  <si>
    <t>仪器针法-儿童（加收）</t>
  </si>
  <si>
    <t>014200000060000</t>
  </si>
  <si>
    <t>体表针法</t>
  </si>
  <si>
    <t>由主治及以下医师根据病情选穴，通过非锐性针具施于体表，配合手法治疗各系统疾病，促进疏通经络，调理脏腑，扶正祛邪。</t>
  </si>
  <si>
    <t>所定价格涵盖部位确定、选针、体表施治等过程中所需的人力资源和基本物质资源消耗，含设备投入及维护成本。</t>
  </si>
  <si>
    <t>014200000060001</t>
  </si>
  <si>
    <t>体表针法-儿童（加收）</t>
  </si>
  <si>
    <t>014200000060011</t>
  </si>
  <si>
    <t>体表针法-主任医师（加收）</t>
  </si>
  <si>
    <t>014200000060012</t>
  </si>
  <si>
    <t>体表针法-副主任医师（加收）</t>
  </si>
  <si>
    <t>014200000070000</t>
  </si>
  <si>
    <t>活体生物针法</t>
  </si>
  <si>
    <t>由医师根据病情选穴，通过各类活体生物，配合手法，作用于人体，促进疏通经络，调理脏腑，扶正祛邪。</t>
  </si>
  <si>
    <t>所定价格涵盖部位确定、消毒、活体生物施治等过程中所需的人力资源和基本物质资源消耗。</t>
  </si>
  <si>
    <t>014200000070001</t>
  </si>
  <si>
    <t>活体生物针法-儿童(加收)</t>
  </si>
  <si>
    <t>014200000080000</t>
  </si>
  <si>
    <t>穴位埋入</t>
  </si>
  <si>
    <t>由医师根据病情选穴，将相关医用耗材埋入体内，促进疏通经络，气血调和，补虚泻实。</t>
  </si>
  <si>
    <t>所定价格涵盖穴位确定、消毒、埋入，处理创口用物所需的人力资源和基本物质资源消耗。</t>
  </si>
  <si>
    <t>014200000080001</t>
  </si>
  <si>
    <t>穴位埋入-儿童(加收)</t>
  </si>
  <si>
    <t>014200000090000</t>
  </si>
  <si>
    <t>穴位注射</t>
  </si>
  <si>
    <t>由医师根据病情选穴，配合手法，进行穴位注射，促进疏通经络，调理脏腑，扶正祛邪。</t>
  </si>
  <si>
    <t>所定价格涵盖穴位确定、消毒、注射、取针、局部处理等过程中所需的人力资源和基本物质资源消耗。</t>
  </si>
  <si>
    <t>014200000090001</t>
  </si>
  <si>
    <t>穴位注射-儿童(加收)</t>
  </si>
  <si>
    <t>014200000090100</t>
  </si>
  <si>
    <t>穴位注射-中医自血疗法(扩展)</t>
  </si>
  <si>
    <t>指医务人员根据病情选穴，取患者自体血液，并通过穴位或肌肉组织注回患者自身体内，含取血、注射等操作。</t>
  </si>
  <si>
    <t>014200000100000</t>
  </si>
  <si>
    <t>耳穴疗法</t>
  </si>
  <si>
    <t>由医务人员根据病情在耳穴表面，通过贴敷颗粒物（如药物或磁珠等），配合适度的手法，促进疏通经络，调理脏腑，扶正祛邪。</t>
  </si>
  <si>
    <t>所定价格涵盖穴位确定、消毒、贴敷、按压等过程中所需的人力资源和基本物质资源消耗。</t>
  </si>
  <si>
    <t>单耳</t>
  </si>
  <si>
    <t>014200000100001</t>
  </si>
  <si>
    <t>耳穴疗法-儿童(加收)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</si>
</sst>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 numFmtId="177" formatCode="0_ "/>
    <numFmt numFmtId="178" formatCode="0.0_ "/>
  </numFmts>
  <fonts count="34">
    <font>
      <sz val="11"/>
      <color theme="1"/>
      <name val="宋体"/>
      <charset val="134"/>
      <scheme val="minor"/>
    </font>
    <font>
      <sz val="24"/>
      <name val="宋体"/>
      <charset val="134"/>
      <scheme val="minor"/>
    </font>
    <font>
      <sz val="12"/>
      <name val="宋体"/>
      <charset val="134"/>
      <scheme val="minor"/>
    </font>
    <font>
      <sz val="17"/>
      <name val="宋体"/>
      <charset val="134"/>
      <scheme val="minor"/>
    </font>
    <font>
      <sz val="12"/>
      <name val="黑体"/>
      <charset val="134"/>
    </font>
    <font>
      <sz val="22"/>
      <name val="方正小标宋简体"/>
      <charset val="134"/>
    </font>
    <font>
      <sz val="11"/>
      <name val="宋体"/>
      <charset val="134"/>
    </font>
    <font>
      <sz val="11"/>
      <color theme="1"/>
      <name val="黑体"/>
      <charset val="134"/>
    </font>
    <font>
      <sz val="11"/>
      <name val="黑体"/>
      <charset val="134"/>
    </font>
    <font>
      <sz val="11"/>
      <color theme="1"/>
      <name val="宋体"/>
      <charset val="134"/>
    </font>
    <font>
      <strike/>
      <sz val="11"/>
      <color theme="1"/>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imes New Roman"/>
      <charset val="134"/>
    </font>
    <font>
      <b/>
      <sz val="11"/>
      <name val="宋体"/>
      <charset val="134"/>
    </font>
    <font>
      <sz val="1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alignment vertical="center"/>
    </xf>
  </cellStyleXfs>
  <cellXfs count="35">
    <xf numFmtId="0" fontId="0" fillId="0" borderId="0" xfId="0">
      <alignment vertical="center"/>
    </xf>
    <xf numFmtId="0" fontId="1" fillId="0" borderId="0" xfId="0" applyFont="1">
      <alignment vertical="center"/>
    </xf>
    <xf numFmtId="0" fontId="2" fillId="0" borderId="0" xfId="0" applyFont="1" applyBorder="1">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wrapText="1"/>
    </xf>
    <xf numFmtId="176" fontId="3" fillId="0" borderId="0" xfId="0" applyNumberFormat="1"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5" fillId="0" borderId="0" xfId="0" applyFont="1" applyFill="1" applyAlignment="1">
      <alignment horizontal="center" vertical="center" wrapText="1"/>
    </xf>
    <xf numFmtId="0" fontId="6" fillId="0" borderId="1" xfId="0" applyFont="1" applyBorder="1" applyAlignment="1">
      <alignment horizontal="left" vertical="center" wrapText="1"/>
    </xf>
    <xf numFmtId="0" fontId="7"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7" fillId="0" borderId="1" xfId="0" applyFont="1" applyBorder="1" applyAlignment="1">
      <alignment vertical="center" wrapText="1"/>
    </xf>
    <xf numFmtId="0" fontId="10" fillId="0" borderId="1" xfId="0" applyFont="1" applyBorder="1" applyAlignment="1">
      <alignment horizontal="left" vertical="center" wrapText="1"/>
    </xf>
    <xf numFmtId="0" fontId="9" fillId="0" borderId="1" xfId="0" applyFont="1" applyBorder="1" applyAlignment="1">
      <alignment horizontal="justify" vertical="center"/>
    </xf>
    <xf numFmtId="0" fontId="10" fillId="0" borderId="1" xfId="0" applyFont="1" applyBorder="1" applyAlignment="1">
      <alignment horizontal="justify" vertical="center"/>
    </xf>
    <xf numFmtId="0" fontId="9" fillId="0" borderId="1" xfId="0" applyFont="1" applyFill="1" applyBorder="1" applyAlignment="1">
      <alignment horizontal="left" vertical="center" wrapText="1"/>
    </xf>
    <xf numFmtId="0" fontId="9" fillId="0" borderId="1" xfId="0" applyFont="1" applyBorder="1">
      <alignment vertical="center"/>
    </xf>
    <xf numFmtId="0" fontId="9" fillId="0" borderId="1" xfId="0" applyFont="1" applyBorder="1" applyAlignment="1">
      <alignment horizontal="center" vertical="center" wrapText="1"/>
    </xf>
    <xf numFmtId="0" fontId="9" fillId="0" borderId="1" xfId="49" applyFont="1" applyFill="1" applyBorder="1" applyAlignment="1">
      <alignment horizontal="left" vertical="center" wrapText="1"/>
    </xf>
    <xf numFmtId="0" fontId="9" fillId="0" borderId="1" xfId="49" applyFont="1" applyFill="1" applyBorder="1" applyAlignment="1">
      <alignment horizontal="center" vertical="center" wrapText="1"/>
    </xf>
    <xf numFmtId="176" fontId="1" fillId="0" borderId="0" xfId="0" applyNumberFormat="1" applyFont="1" applyAlignment="1">
      <alignment horizontal="center" vertical="center"/>
    </xf>
    <xf numFmtId="0" fontId="1" fillId="0" borderId="0" xfId="0" applyFont="1" applyAlignment="1">
      <alignment horizontal="center" vertical="center"/>
    </xf>
    <xf numFmtId="176"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76" fontId="8" fillId="0" borderId="1" xfId="0" applyNumberFormat="1" applyFont="1" applyFill="1" applyBorder="1" applyAlignment="1">
      <alignment horizontal="center" vertical="center" wrapText="1"/>
    </xf>
    <xf numFmtId="176"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178" fontId="11" fillId="0" borderId="1" xfId="0" applyNumberFormat="1" applyFont="1" applyBorder="1" applyAlignment="1">
      <alignment horizontal="center" vertical="center"/>
    </xf>
    <xf numFmtId="0" fontId="9" fillId="0" borderId="1" xfId="0" applyFont="1" applyBorder="1" applyAlignment="1" quotePrefix="1">
      <alignment horizontal="center" vertical="center"/>
    </xf>
    <xf numFmtId="0" fontId="9" fillId="0" borderId="1" xfId="0" applyFont="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9"/>
  <sheetViews>
    <sheetView tabSelected="1" workbookViewId="0">
      <selection activeCell="I14" sqref="I14"/>
    </sheetView>
  </sheetViews>
  <sheetFormatPr defaultColWidth="9" defaultRowHeight="21.75"/>
  <cols>
    <col min="1" max="1" width="8.125" style="4" customWidth="1"/>
    <col min="2" max="2" width="9.33333333333333" style="4" customWidth="1"/>
    <col min="3" max="3" width="20.3083333333333" style="4" customWidth="1"/>
    <col min="4" max="4" width="32.375" style="5" customWidth="1"/>
    <col min="5" max="5" width="35.25" style="4" customWidth="1"/>
    <col min="6" max="6" width="34.5" style="4" customWidth="1"/>
    <col min="7" max="7" width="15.5" style="4" customWidth="1"/>
    <col min="8" max="8" width="20.75" style="4" customWidth="1"/>
    <col min="9" max="9" width="9.625" style="6" customWidth="1"/>
    <col min="10" max="13" width="9.625" style="7" customWidth="1"/>
    <col min="14" max="16384" width="9" style="4"/>
  </cols>
  <sheetData>
    <row r="1" ht="24" customHeight="1" spans="1:8">
      <c r="A1" s="8" t="s">
        <v>0</v>
      </c>
      <c r="B1" s="9"/>
      <c r="C1" s="9"/>
      <c r="D1" s="10"/>
      <c r="E1" s="9"/>
      <c r="F1" s="9"/>
      <c r="G1" s="9"/>
      <c r="H1" s="9"/>
    </row>
    <row r="2" s="1" customFormat="1" ht="50" customHeight="1" spans="1:13">
      <c r="A2" s="11" t="s">
        <v>1</v>
      </c>
      <c r="B2" s="11"/>
      <c r="C2" s="11"/>
      <c r="D2" s="11"/>
      <c r="E2" s="11"/>
      <c r="F2" s="11"/>
      <c r="G2" s="11"/>
      <c r="H2" s="11"/>
      <c r="I2" s="27"/>
      <c r="J2" s="28"/>
      <c r="K2" s="28"/>
      <c r="L2" s="28"/>
      <c r="M2" s="28"/>
    </row>
    <row r="3" ht="97" customHeight="1" spans="1:13">
      <c r="A3" s="12" t="s">
        <v>2</v>
      </c>
      <c r="B3" s="12"/>
      <c r="C3" s="12"/>
      <c r="D3" s="12"/>
      <c r="E3" s="12"/>
      <c r="F3" s="12"/>
      <c r="G3" s="12"/>
      <c r="H3" s="12"/>
      <c r="I3" s="29"/>
      <c r="J3" s="30"/>
      <c r="K3" s="30"/>
      <c r="L3" s="30"/>
      <c r="M3" s="30"/>
    </row>
    <row r="4" ht="107" customHeight="1" spans="1:13">
      <c r="A4" s="12"/>
      <c r="B4" s="12"/>
      <c r="C4" s="12"/>
      <c r="D4" s="12"/>
      <c r="E4" s="12"/>
      <c r="F4" s="12"/>
      <c r="G4" s="12"/>
      <c r="H4" s="12"/>
      <c r="I4" s="29"/>
      <c r="J4" s="30"/>
      <c r="K4" s="30"/>
      <c r="L4" s="30"/>
      <c r="M4" s="30"/>
    </row>
    <row r="5" ht="164" customHeight="1" spans="1:13">
      <c r="A5" s="12"/>
      <c r="B5" s="12"/>
      <c r="C5" s="12"/>
      <c r="D5" s="12"/>
      <c r="E5" s="12"/>
      <c r="F5" s="12"/>
      <c r="G5" s="12"/>
      <c r="H5" s="12"/>
      <c r="I5" s="29"/>
      <c r="J5" s="30"/>
      <c r="K5" s="30"/>
      <c r="L5" s="30"/>
      <c r="M5" s="30"/>
    </row>
    <row r="6" s="2" customFormat="1" ht="21" customHeight="1" spans="1:13">
      <c r="A6" s="13" t="s">
        <v>3</v>
      </c>
      <c r="B6" s="13" t="s">
        <v>4</v>
      </c>
      <c r="C6" s="14" t="s">
        <v>5</v>
      </c>
      <c r="D6" s="13" t="s">
        <v>6</v>
      </c>
      <c r="E6" s="13" t="s">
        <v>7</v>
      </c>
      <c r="F6" s="13" t="s">
        <v>8</v>
      </c>
      <c r="G6" s="13" t="s">
        <v>9</v>
      </c>
      <c r="H6" s="13" t="s">
        <v>10</v>
      </c>
      <c r="I6" s="31" t="s">
        <v>11</v>
      </c>
      <c r="J6" s="31"/>
      <c r="K6" s="31"/>
      <c r="L6" s="31"/>
      <c r="M6" s="31"/>
    </row>
    <row r="7" s="3" customFormat="1" ht="21" customHeight="1" spans="1:13">
      <c r="A7" s="13"/>
      <c r="B7" s="13"/>
      <c r="C7" s="14"/>
      <c r="D7" s="13"/>
      <c r="E7" s="13"/>
      <c r="F7" s="13"/>
      <c r="G7" s="13"/>
      <c r="H7" s="13"/>
      <c r="I7" s="31" t="s">
        <v>12</v>
      </c>
      <c r="J7" s="31" t="s">
        <v>13</v>
      </c>
      <c r="K7" s="31" t="s">
        <v>14</v>
      </c>
      <c r="L7" s="31" t="s">
        <v>15</v>
      </c>
      <c r="M7" s="31" t="s">
        <v>16</v>
      </c>
    </row>
    <row r="8" s="4" customFormat="1" ht="24" customHeight="1" spans="1:13">
      <c r="A8" s="13"/>
      <c r="B8" s="13"/>
      <c r="C8" s="15">
        <v>42</v>
      </c>
      <c r="D8" s="16" t="s">
        <v>17</v>
      </c>
      <c r="E8" s="13"/>
      <c r="F8" s="13"/>
      <c r="G8" s="13"/>
      <c r="H8" s="13"/>
      <c r="I8" s="32"/>
      <c r="J8" s="33"/>
      <c r="K8" s="33"/>
      <c r="L8" s="33"/>
      <c r="M8" s="33"/>
    </row>
    <row r="9" s="3" customFormat="1" ht="62" customHeight="1" spans="1:13">
      <c r="A9" s="15">
        <v>1</v>
      </c>
      <c r="B9" s="15" t="s">
        <v>18</v>
      </c>
      <c r="C9" s="35" t="s">
        <v>19</v>
      </c>
      <c r="D9" s="16" t="s">
        <v>20</v>
      </c>
      <c r="E9" s="17" t="s">
        <v>21</v>
      </c>
      <c r="F9" s="17" t="s">
        <v>22</v>
      </c>
      <c r="G9" s="15" t="s">
        <v>23</v>
      </c>
      <c r="H9" s="16" t="s">
        <v>24</v>
      </c>
      <c r="I9" s="32">
        <v>72</v>
      </c>
      <c r="J9" s="34">
        <f>I9*0.95</f>
        <v>68.4</v>
      </c>
      <c r="K9" s="34">
        <f>I9*0.9</f>
        <v>64.8</v>
      </c>
      <c r="L9" s="34">
        <f>I9*0.85</f>
        <v>61.2</v>
      </c>
      <c r="M9" s="34">
        <f>I9*0.8</f>
        <v>57.6</v>
      </c>
    </row>
    <row r="10" s="3" customFormat="1" ht="35" customHeight="1" spans="1:13">
      <c r="A10" s="15"/>
      <c r="B10" s="15"/>
      <c r="C10" s="35" t="s">
        <v>25</v>
      </c>
      <c r="D10" s="16" t="s">
        <v>26</v>
      </c>
      <c r="E10" s="17"/>
      <c r="F10" s="18"/>
      <c r="G10" s="15" t="s">
        <v>23</v>
      </c>
      <c r="H10" s="16"/>
      <c r="I10" s="32">
        <f>I9*0.2</f>
        <v>14.4</v>
      </c>
      <c r="J10" s="32">
        <f>J9*0.2</f>
        <v>13.68</v>
      </c>
      <c r="K10" s="32">
        <f>K9*0.2</f>
        <v>12.96</v>
      </c>
      <c r="L10" s="32">
        <f>L9*0.2</f>
        <v>12.24</v>
      </c>
      <c r="M10" s="32">
        <f>M9*0.2</f>
        <v>11.52</v>
      </c>
    </row>
    <row r="11" s="3" customFormat="1" ht="33" customHeight="1" spans="1:13">
      <c r="A11" s="15"/>
      <c r="B11" s="15"/>
      <c r="C11" s="35" t="s">
        <v>27</v>
      </c>
      <c r="D11" s="16" t="s">
        <v>28</v>
      </c>
      <c r="E11" s="17"/>
      <c r="F11" s="17"/>
      <c r="G11" s="15" t="s">
        <v>23</v>
      </c>
      <c r="H11" s="16"/>
      <c r="I11" s="32">
        <v>28.8</v>
      </c>
      <c r="J11" s="34">
        <f t="shared" ref="J10:J39" si="0">I11*0.95</f>
        <v>27.36</v>
      </c>
      <c r="K11" s="34">
        <f t="shared" ref="K10:K39" si="1">I11*0.9</f>
        <v>25.92</v>
      </c>
      <c r="L11" s="34">
        <f t="shared" ref="L10:L39" si="2">I11*0.85</f>
        <v>24.48</v>
      </c>
      <c r="M11" s="34">
        <f t="shared" ref="M10:M39" si="3">I11*0.8</f>
        <v>23.04</v>
      </c>
    </row>
    <row r="12" s="3" customFormat="1" ht="33" customHeight="1" spans="1:13">
      <c r="A12" s="15"/>
      <c r="B12" s="15"/>
      <c r="C12" s="35" t="s">
        <v>29</v>
      </c>
      <c r="D12" s="16" t="s">
        <v>30</v>
      </c>
      <c r="E12" s="17"/>
      <c r="F12" s="17"/>
      <c r="G12" s="15" t="s">
        <v>23</v>
      </c>
      <c r="H12" s="16"/>
      <c r="I12" s="32">
        <v>14.4</v>
      </c>
      <c r="J12" s="34">
        <f t="shared" si="0"/>
        <v>13.68</v>
      </c>
      <c r="K12" s="34">
        <f t="shared" si="1"/>
        <v>12.96</v>
      </c>
      <c r="L12" s="34">
        <f t="shared" si="2"/>
        <v>12.24</v>
      </c>
      <c r="M12" s="34">
        <f t="shared" si="3"/>
        <v>11.52</v>
      </c>
    </row>
    <row r="13" s="3" customFormat="1" ht="62" customHeight="1" spans="1:13">
      <c r="A13" s="15">
        <v>2</v>
      </c>
      <c r="B13" s="15" t="s">
        <v>18</v>
      </c>
      <c r="C13" s="35" t="s">
        <v>31</v>
      </c>
      <c r="D13" s="16" t="s">
        <v>32</v>
      </c>
      <c r="E13" s="17" t="s">
        <v>33</v>
      </c>
      <c r="F13" s="17" t="s">
        <v>22</v>
      </c>
      <c r="G13" s="15" t="s">
        <v>23</v>
      </c>
      <c r="H13" s="16" t="s">
        <v>24</v>
      </c>
      <c r="I13" s="32">
        <v>93.6</v>
      </c>
      <c r="J13" s="34">
        <f t="shared" si="0"/>
        <v>88.92</v>
      </c>
      <c r="K13" s="34">
        <f t="shared" si="1"/>
        <v>84.24</v>
      </c>
      <c r="L13" s="34">
        <f t="shared" si="2"/>
        <v>79.56</v>
      </c>
      <c r="M13" s="34">
        <f t="shared" si="3"/>
        <v>74.88</v>
      </c>
    </row>
    <row r="14" s="3" customFormat="1" ht="32" customHeight="1" spans="1:13">
      <c r="A14" s="15"/>
      <c r="B14" s="15"/>
      <c r="C14" s="35" t="s">
        <v>34</v>
      </c>
      <c r="D14" s="16" t="s">
        <v>35</v>
      </c>
      <c r="E14" s="17"/>
      <c r="F14" s="17"/>
      <c r="G14" s="15" t="s">
        <v>23</v>
      </c>
      <c r="H14" s="16"/>
      <c r="I14" s="32">
        <f>I13*0.2</f>
        <v>18.72</v>
      </c>
      <c r="J14" s="32">
        <f>J13*0.2</f>
        <v>17.784</v>
      </c>
      <c r="K14" s="32">
        <f>K13*0.2</f>
        <v>16.848</v>
      </c>
      <c r="L14" s="32">
        <f>L13*0.2</f>
        <v>15.912</v>
      </c>
      <c r="M14" s="32">
        <f>M13*0.2</f>
        <v>14.976</v>
      </c>
    </row>
    <row r="15" s="3" customFormat="1" ht="36" customHeight="1" spans="1:13">
      <c r="A15" s="15"/>
      <c r="B15" s="15"/>
      <c r="C15" s="35" t="s">
        <v>36</v>
      </c>
      <c r="D15" s="16" t="s">
        <v>37</v>
      </c>
      <c r="E15" s="17"/>
      <c r="F15" s="17"/>
      <c r="G15" s="15" t="s">
        <v>23</v>
      </c>
      <c r="H15" s="16"/>
      <c r="I15" s="32">
        <v>37.44</v>
      </c>
      <c r="J15" s="34">
        <f t="shared" si="0"/>
        <v>35.568</v>
      </c>
      <c r="K15" s="34">
        <f t="shared" si="1"/>
        <v>33.696</v>
      </c>
      <c r="L15" s="34">
        <f t="shared" si="2"/>
        <v>31.824</v>
      </c>
      <c r="M15" s="34">
        <f t="shared" si="3"/>
        <v>29.952</v>
      </c>
    </row>
    <row r="16" s="3" customFormat="1" ht="37" customHeight="1" spans="1:13">
      <c r="A16" s="15"/>
      <c r="B16" s="15"/>
      <c r="C16" s="35" t="s">
        <v>38</v>
      </c>
      <c r="D16" s="16" t="s">
        <v>39</v>
      </c>
      <c r="E16" s="17"/>
      <c r="F16" s="17"/>
      <c r="G16" s="15" t="s">
        <v>23</v>
      </c>
      <c r="H16" s="16"/>
      <c r="I16" s="32">
        <v>18.72</v>
      </c>
      <c r="J16" s="34">
        <f t="shared" si="0"/>
        <v>17.784</v>
      </c>
      <c r="K16" s="34">
        <f t="shared" si="1"/>
        <v>16.848</v>
      </c>
      <c r="L16" s="34">
        <f t="shared" si="2"/>
        <v>15.912</v>
      </c>
      <c r="M16" s="34">
        <f t="shared" si="3"/>
        <v>14.976</v>
      </c>
    </row>
    <row r="17" s="3" customFormat="1" ht="70" customHeight="1" spans="1:13">
      <c r="A17" s="15">
        <v>3</v>
      </c>
      <c r="B17" s="15" t="s">
        <v>18</v>
      </c>
      <c r="C17" s="35" t="s">
        <v>40</v>
      </c>
      <c r="D17" s="16" t="s">
        <v>41</v>
      </c>
      <c r="E17" s="17" t="s">
        <v>42</v>
      </c>
      <c r="F17" s="17" t="s">
        <v>22</v>
      </c>
      <c r="G17" s="15" t="s">
        <v>23</v>
      </c>
      <c r="H17" s="16" t="s">
        <v>24</v>
      </c>
      <c r="I17" s="32">
        <v>141.3</v>
      </c>
      <c r="J17" s="34">
        <f t="shared" si="0"/>
        <v>134.235</v>
      </c>
      <c r="K17" s="34">
        <f t="shared" si="1"/>
        <v>127.17</v>
      </c>
      <c r="L17" s="34">
        <f t="shared" si="2"/>
        <v>120.105</v>
      </c>
      <c r="M17" s="34">
        <f t="shared" si="3"/>
        <v>113.04</v>
      </c>
    </row>
    <row r="18" s="3" customFormat="1" ht="25" customHeight="1" spans="1:13">
      <c r="A18" s="15"/>
      <c r="B18" s="15"/>
      <c r="C18" s="35" t="s">
        <v>43</v>
      </c>
      <c r="D18" s="16" t="s">
        <v>44</v>
      </c>
      <c r="E18" s="17"/>
      <c r="F18" s="17"/>
      <c r="G18" s="15" t="s">
        <v>23</v>
      </c>
      <c r="H18" s="16"/>
      <c r="I18" s="32">
        <f>I17*0.2</f>
        <v>28.26</v>
      </c>
      <c r="J18" s="32">
        <f>J17*0.2</f>
        <v>26.847</v>
      </c>
      <c r="K18" s="32">
        <f>K17*0.2</f>
        <v>25.434</v>
      </c>
      <c r="L18" s="32">
        <f>L17*0.2</f>
        <v>24.021</v>
      </c>
      <c r="M18" s="32">
        <f>M17*0.2</f>
        <v>22.608</v>
      </c>
    </row>
    <row r="19" s="3" customFormat="1" ht="25" customHeight="1" spans="1:13">
      <c r="A19" s="15"/>
      <c r="B19" s="15"/>
      <c r="C19" s="35" t="s">
        <v>45</v>
      </c>
      <c r="D19" s="16" t="s">
        <v>46</v>
      </c>
      <c r="E19" s="17"/>
      <c r="F19" s="17"/>
      <c r="G19" s="15" t="s">
        <v>23</v>
      </c>
      <c r="H19" s="16"/>
      <c r="I19" s="32">
        <v>56.52</v>
      </c>
      <c r="J19" s="34">
        <f t="shared" si="0"/>
        <v>53.694</v>
      </c>
      <c r="K19" s="34">
        <f t="shared" si="1"/>
        <v>50.868</v>
      </c>
      <c r="L19" s="34">
        <f t="shared" si="2"/>
        <v>48.042</v>
      </c>
      <c r="M19" s="34">
        <f t="shared" si="3"/>
        <v>45.216</v>
      </c>
    </row>
    <row r="20" s="3" customFormat="1" ht="25" customHeight="1" spans="1:13">
      <c r="A20" s="15"/>
      <c r="B20" s="15"/>
      <c r="C20" s="35" t="s">
        <v>47</v>
      </c>
      <c r="D20" s="16" t="s">
        <v>48</v>
      </c>
      <c r="E20" s="17"/>
      <c r="F20" s="17"/>
      <c r="G20" s="15" t="s">
        <v>23</v>
      </c>
      <c r="H20" s="16"/>
      <c r="I20" s="32">
        <v>28.26</v>
      </c>
      <c r="J20" s="34">
        <f t="shared" si="0"/>
        <v>26.847</v>
      </c>
      <c r="K20" s="34">
        <f t="shared" si="1"/>
        <v>25.434</v>
      </c>
      <c r="L20" s="34">
        <f t="shared" si="2"/>
        <v>24.021</v>
      </c>
      <c r="M20" s="34">
        <f t="shared" si="3"/>
        <v>22.608</v>
      </c>
    </row>
    <row r="21" s="3" customFormat="1" ht="67" customHeight="1" spans="1:13">
      <c r="A21" s="15">
        <v>4</v>
      </c>
      <c r="B21" s="15" t="s">
        <v>18</v>
      </c>
      <c r="C21" s="35" t="s">
        <v>49</v>
      </c>
      <c r="D21" s="16" t="s">
        <v>50</v>
      </c>
      <c r="E21" s="17" t="s">
        <v>51</v>
      </c>
      <c r="F21" s="17" t="s">
        <v>52</v>
      </c>
      <c r="G21" s="15" t="s">
        <v>53</v>
      </c>
      <c r="H21" s="19"/>
      <c r="I21" s="32">
        <v>18</v>
      </c>
      <c r="J21" s="34">
        <f t="shared" si="0"/>
        <v>17.1</v>
      </c>
      <c r="K21" s="34">
        <f t="shared" si="1"/>
        <v>16.2</v>
      </c>
      <c r="L21" s="34">
        <f t="shared" si="2"/>
        <v>15.3</v>
      </c>
      <c r="M21" s="34">
        <f t="shared" si="3"/>
        <v>14.4</v>
      </c>
    </row>
    <row r="22" ht="31" customHeight="1" spans="1:13">
      <c r="A22" s="15"/>
      <c r="B22" s="15"/>
      <c r="C22" s="35" t="s">
        <v>54</v>
      </c>
      <c r="D22" s="16" t="s">
        <v>55</v>
      </c>
      <c r="E22" s="17"/>
      <c r="F22" s="17"/>
      <c r="G22" s="15" t="s">
        <v>53</v>
      </c>
      <c r="H22" s="19"/>
      <c r="I22" s="32">
        <f>I21*0.2</f>
        <v>3.6</v>
      </c>
      <c r="J22" s="32">
        <f>J21*0.2</f>
        <v>3.42</v>
      </c>
      <c r="K22" s="32">
        <f>K21*0.2</f>
        <v>3.24</v>
      </c>
      <c r="L22" s="32">
        <f>L21*0.2</f>
        <v>3.06</v>
      </c>
      <c r="M22" s="32">
        <f>M21*0.2</f>
        <v>2.88</v>
      </c>
    </row>
    <row r="23" ht="33" customHeight="1" spans="1:13">
      <c r="A23" s="15"/>
      <c r="B23" s="15"/>
      <c r="C23" s="35" t="s">
        <v>56</v>
      </c>
      <c r="D23" s="16" t="s">
        <v>57</v>
      </c>
      <c r="E23" s="17"/>
      <c r="F23" s="17"/>
      <c r="G23" s="15" t="s">
        <v>53</v>
      </c>
      <c r="H23" s="19"/>
      <c r="I23" s="32">
        <v>7.2</v>
      </c>
      <c r="J23" s="34">
        <f t="shared" si="0"/>
        <v>6.84</v>
      </c>
      <c r="K23" s="34">
        <f t="shared" si="1"/>
        <v>6.48</v>
      </c>
      <c r="L23" s="34">
        <f t="shared" si="2"/>
        <v>6.12</v>
      </c>
      <c r="M23" s="34">
        <f t="shared" si="3"/>
        <v>5.76</v>
      </c>
    </row>
    <row r="24" ht="45" customHeight="1" spans="1:13">
      <c r="A24" s="15"/>
      <c r="B24" s="15"/>
      <c r="C24" s="35" t="s">
        <v>58</v>
      </c>
      <c r="D24" s="16" t="s">
        <v>59</v>
      </c>
      <c r="E24" s="17"/>
      <c r="F24" s="17"/>
      <c r="G24" s="15" t="s">
        <v>53</v>
      </c>
      <c r="H24" s="19"/>
      <c r="I24" s="32">
        <v>3.6</v>
      </c>
      <c r="J24" s="34">
        <f t="shared" si="0"/>
        <v>3.42</v>
      </c>
      <c r="K24" s="34">
        <f t="shared" si="1"/>
        <v>3.24</v>
      </c>
      <c r="L24" s="34">
        <f t="shared" si="2"/>
        <v>3.06</v>
      </c>
      <c r="M24" s="34">
        <f t="shared" si="3"/>
        <v>2.88</v>
      </c>
    </row>
    <row r="25" ht="77" customHeight="1" spans="1:13">
      <c r="A25" s="15">
        <v>5</v>
      </c>
      <c r="B25" s="15" t="s">
        <v>18</v>
      </c>
      <c r="C25" s="35" t="s">
        <v>60</v>
      </c>
      <c r="D25" s="16" t="s">
        <v>61</v>
      </c>
      <c r="E25" s="20" t="s">
        <v>62</v>
      </c>
      <c r="F25" s="20" t="s">
        <v>63</v>
      </c>
      <c r="G25" s="15" t="s">
        <v>23</v>
      </c>
      <c r="H25" s="21"/>
      <c r="I25" s="32">
        <v>29.7</v>
      </c>
      <c r="J25" s="34">
        <f t="shared" si="0"/>
        <v>28.215</v>
      </c>
      <c r="K25" s="34">
        <f t="shared" si="1"/>
        <v>26.73</v>
      </c>
      <c r="L25" s="34">
        <f t="shared" si="2"/>
        <v>25.245</v>
      </c>
      <c r="M25" s="34">
        <f t="shared" si="3"/>
        <v>23.76</v>
      </c>
    </row>
    <row r="26" ht="26" customHeight="1" spans="1:13">
      <c r="A26" s="15"/>
      <c r="B26" s="15"/>
      <c r="C26" s="35" t="s">
        <v>64</v>
      </c>
      <c r="D26" s="16" t="s">
        <v>65</v>
      </c>
      <c r="E26" s="20"/>
      <c r="F26" s="20"/>
      <c r="G26" s="15" t="s">
        <v>23</v>
      </c>
      <c r="H26" s="21"/>
      <c r="I26" s="32">
        <f>I25*0.2</f>
        <v>5.94</v>
      </c>
      <c r="J26" s="32">
        <f>J25*0.2</f>
        <v>5.643</v>
      </c>
      <c r="K26" s="32">
        <f>K25*0.2</f>
        <v>5.346</v>
      </c>
      <c r="L26" s="32">
        <f>L25*0.2</f>
        <v>5.049</v>
      </c>
      <c r="M26" s="32">
        <f>M25*0.2</f>
        <v>4.752</v>
      </c>
    </row>
    <row r="27" ht="54" customHeight="1" spans="1:13">
      <c r="A27" s="15">
        <v>6</v>
      </c>
      <c r="B27" s="15" t="s">
        <v>18</v>
      </c>
      <c r="C27" s="35" t="s">
        <v>66</v>
      </c>
      <c r="D27" s="22" t="s">
        <v>67</v>
      </c>
      <c r="E27" s="17" t="s">
        <v>68</v>
      </c>
      <c r="F27" s="17" t="s">
        <v>69</v>
      </c>
      <c r="G27" s="15" t="s">
        <v>23</v>
      </c>
      <c r="H27" s="23"/>
      <c r="I27" s="32">
        <v>45</v>
      </c>
      <c r="J27" s="34">
        <f t="shared" si="0"/>
        <v>42.75</v>
      </c>
      <c r="K27" s="34">
        <f t="shared" si="1"/>
        <v>40.5</v>
      </c>
      <c r="L27" s="34">
        <f t="shared" si="2"/>
        <v>38.25</v>
      </c>
      <c r="M27" s="34">
        <f t="shared" si="3"/>
        <v>36</v>
      </c>
    </row>
    <row r="28" ht="29" customHeight="1" spans="1:13">
      <c r="A28" s="15"/>
      <c r="B28" s="15"/>
      <c r="C28" s="35" t="s">
        <v>70</v>
      </c>
      <c r="D28" s="16" t="s">
        <v>71</v>
      </c>
      <c r="E28" s="17"/>
      <c r="F28" s="17"/>
      <c r="G28" s="15" t="s">
        <v>23</v>
      </c>
      <c r="H28" s="23"/>
      <c r="I28" s="32">
        <f>I27*0.2</f>
        <v>9</v>
      </c>
      <c r="J28" s="32">
        <f>J27*0.2</f>
        <v>8.55</v>
      </c>
      <c r="K28" s="32">
        <f>K27*0.2</f>
        <v>8.1</v>
      </c>
      <c r="L28" s="32">
        <f>L27*0.2</f>
        <v>7.65</v>
      </c>
      <c r="M28" s="32">
        <f>M27*0.2</f>
        <v>7.2</v>
      </c>
    </row>
    <row r="29" ht="27" customHeight="1" spans="1:13">
      <c r="A29" s="15"/>
      <c r="B29" s="15"/>
      <c r="C29" s="35" t="s">
        <v>72</v>
      </c>
      <c r="D29" s="16" t="s">
        <v>73</v>
      </c>
      <c r="E29" s="17"/>
      <c r="F29" s="17"/>
      <c r="G29" s="15" t="s">
        <v>23</v>
      </c>
      <c r="H29" s="23"/>
      <c r="I29" s="32">
        <v>18</v>
      </c>
      <c r="J29" s="34">
        <f t="shared" si="0"/>
        <v>17.1</v>
      </c>
      <c r="K29" s="34">
        <f t="shared" si="1"/>
        <v>16.2</v>
      </c>
      <c r="L29" s="34">
        <f t="shared" si="2"/>
        <v>15.3</v>
      </c>
      <c r="M29" s="34">
        <f t="shared" si="3"/>
        <v>14.4</v>
      </c>
    </row>
    <row r="30" ht="27" customHeight="1" spans="1:13">
      <c r="A30" s="15"/>
      <c r="B30" s="15"/>
      <c r="C30" s="35" t="s">
        <v>74</v>
      </c>
      <c r="D30" s="16" t="s">
        <v>75</v>
      </c>
      <c r="E30" s="17"/>
      <c r="F30" s="17"/>
      <c r="G30" s="15" t="s">
        <v>23</v>
      </c>
      <c r="H30" s="23"/>
      <c r="I30" s="32">
        <v>9</v>
      </c>
      <c r="J30" s="34">
        <f t="shared" si="0"/>
        <v>8.55</v>
      </c>
      <c r="K30" s="34">
        <f t="shared" si="1"/>
        <v>8.1</v>
      </c>
      <c r="L30" s="34">
        <f t="shared" si="2"/>
        <v>7.65</v>
      </c>
      <c r="M30" s="34">
        <f t="shared" si="3"/>
        <v>7.2</v>
      </c>
    </row>
    <row r="31" ht="55" customHeight="1" spans="1:13">
      <c r="A31" s="15">
        <v>7</v>
      </c>
      <c r="B31" s="15" t="s">
        <v>18</v>
      </c>
      <c r="C31" s="35" t="s">
        <v>76</v>
      </c>
      <c r="D31" s="22" t="s">
        <v>77</v>
      </c>
      <c r="E31" s="17" t="s">
        <v>78</v>
      </c>
      <c r="F31" s="17" t="s">
        <v>79</v>
      </c>
      <c r="G31" s="15" t="s">
        <v>23</v>
      </c>
      <c r="H31" s="23"/>
      <c r="I31" s="32">
        <v>84.6</v>
      </c>
      <c r="J31" s="34">
        <f t="shared" si="0"/>
        <v>80.37</v>
      </c>
      <c r="K31" s="34">
        <f t="shared" si="1"/>
        <v>76.14</v>
      </c>
      <c r="L31" s="34">
        <f t="shared" si="2"/>
        <v>71.91</v>
      </c>
      <c r="M31" s="34">
        <f t="shared" si="3"/>
        <v>67.68</v>
      </c>
    </row>
    <row r="32" ht="25" customHeight="1" spans="1:13">
      <c r="A32" s="15"/>
      <c r="B32" s="15"/>
      <c r="C32" s="35" t="s">
        <v>80</v>
      </c>
      <c r="D32" s="16" t="s">
        <v>81</v>
      </c>
      <c r="E32" s="17"/>
      <c r="F32" s="17"/>
      <c r="G32" s="15" t="s">
        <v>23</v>
      </c>
      <c r="H32" s="23"/>
      <c r="I32" s="32">
        <f>I31*0.2</f>
        <v>16.92</v>
      </c>
      <c r="J32" s="32">
        <f>J31*0.2</f>
        <v>16.074</v>
      </c>
      <c r="K32" s="32">
        <f>K31*0.2</f>
        <v>15.228</v>
      </c>
      <c r="L32" s="32">
        <f>L31*0.2</f>
        <v>14.382</v>
      </c>
      <c r="M32" s="32">
        <f>M31*0.2</f>
        <v>13.536</v>
      </c>
    </row>
    <row r="33" ht="40.5" spans="1:13">
      <c r="A33" s="15">
        <v>8</v>
      </c>
      <c r="B33" s="15" t="s">
        <v>18</v>
      </c>
      <c r="C33" s="35" t="s">
        <v>82</v>
      </c>
      <c r="D33" s="16" t="s">
        <v>83</v>
      </c>
      <c r="E33" s="17" t="s">
        <v>84</v>
      </c>
      <c r="F33" s="17" t="s">
        <v>85</v>
      </c>
      <c r="G33" s="15" t="s">
        <v>53</v>
      </c>
      <c r="H33" s="23"/>
      <c r="I33" s="32">
        <v>22.5</v>
      </c>
      <c r="J33" s="34">
        <f t="shared" si="0"/>
        <v>21.375</v>
      </c>
      <c r="K33" s="34">
        <f t="shared" si="1"/>
        <v>20.25</v>
      </c>
      <c r="L33" s="34">
        <f t="shared" si="2"/>
        <v>19.125</v>
      </c>
      <c r="M33" s="34">
        <f t="shared" si="3"/>
        <v>18</v>
      </c>
    </row>
    <row r="34" ht="30" customHeight="1" spans="1:13">
      <c r="A34" s="15"/>
      <c r="B34" s="15"/>
      <c r="C34" s="35" t="s">
        <v>86</v>
      </c>
      <c r="D34" s="16" t="s">
        <v>87</v>
      </c>
      <c r="E34" s="17"/>
      <c r="F34" s="17"/>
      <c r="G34" s="15" t="s">
        <v>53</v>
      </c>
      <c r="H34" s="23"/>
      <c r="I34" s="32">
        <f>I33*0.2</f>
        <v>4.5</v>
      </c>
      <c r="J34" s="32">
        <f>J33*0.2</f>
        <v>4.275</v>
      </c>
      <c r="K34" s="32">
        <f>K33*0.2</f>
        <v>4.05</v>
      </c>
      <c r="L34" s="32">
        <f>L33*0.2</f>
        <v>3.825</v>
      </c>
      <c r="M34" s="32">
        <f>M33*0.2</f>
        <v>3.6</v>
      </c>
    </row>
    <row r="35" ht="48" customHeight="1" spans="1:13">
      <c r="A35" s="15">
        <v>9</v>
      </c>
      <c r="B35" s="15" t="s">
        <v>18</v>
      </c>
      <c r="C35" s="35" t="s">
        <v>88</v>
      </c>
      <c r="D35" s="16" t="s">
        <v>89</v>
      </c>
      <c r="E35" s="17" t="s">
        <v>90</v>
      </c>
      <c r="F35" s="17" t="s">
        <v>91</v>
      </c>
      <c r="G35" s="15" t="s">
        <v>53</v>
      </c>
      <c r="H35" s="23"/>
      <c r="I35" s="32">
        <v>17.1</v>
      </c>
      <c r="J35" s="34">
        <f t="shared" si="0"/>
        <v>16.245</v>
      </c>
      <c r="K35" s="34">
        <f t="shared" si="1"/>
        <v>15.39</v>
      </c>
      <c r="L35" s="34">
        <f t="shared" si="2"/>
        <v>14.535</v>
      </c>
      <c r="M35" s="34">
        <f t="shared" si="3"/>
        <v>13.68</v>
      </c>
    </row>
    <row r="36" ht="34" customHeight="1" spans="1:13">
      <c r="A36" s="15"/>
      <c r="B36" s="15"/>
      <c r="C36" s="35" t="s">
        <v>92</v>
      </c>
      <c r="D36" s="16" t="s">
        <v>93</v>
      </c>
      <c r="E36" s="17"/>
      <c r="F36" s="17"/>
      <c r="G36" s="15" t="s">
        <v>53</v>
      </c>
      <c r="H36" s="23"/>
      <c r="I36" s="32">
        <f>I35*0.2</f>
        <v>3.42</v>
      </c>
      <c r="J36" s="32">
        <f>J35*0.2</f>
        <v>3.249</v>
      </c>
      <c r="K36" s="32">
        <f>K35*0.2</f>
        <v>3.078</v>
      </c>
      <c r="L36" s="32">
        <f>L35*0.2</f>
        <v>2.907</v>
      </c>
      <c r="M36" s="32">
        <f>M35*0.2</f>
        <v>2.736</v>
      </c>
    </row>
    <row r="37" ht="79" customHeight="1" spans="1:13">
      <c r="A37" s="15"/>
      <c r="B37" s="15"/>
      <c r="C37" s="35" t="s">
        <v>94</v>
      </c>
      <c r="D37" s="16" t="s">
        <v>95</v>
      </c>
      <c r="E37" s="17"/>
      <c r="F37" s="17"/>
      <c r="G37" s="15" t="s">
        <v>53</v>
      </c>
      <c r="H37" s="17" t="s">
        <v>96</v>
      </c>
      <c r="I37" s="32">
        <v>17.1</v>
      </c>
      <c r="J37" s="34">
        <f t="shared" si="0"/>
        <v>16.245</v>
      </c>
      <c r="K37" s="34">
        <f t="shared" si="1"/>
        <v>15.39</v>
      </c>
      <c r="L37" s="34">
        <f t="shared" si="2"/>
        <v>14.535</v>
      </c>
      <c r="M37" s="34">
        <f t="shared" si="3"/>
        <v>13.68</v>
      </c>
    </row>
    <row r="38" ht="64" customHeight="1" spans="1:13">
      <c r="A38" s="15">
        <v>10</v>
      </c>
      <c r="B38" s="15" t="s">
        <v>18</v>
      </c>
      <c r="C38" s="36" t="s">
        <v>97</v>
      </c>
      <c r="D38" s="25" t="s">
        <v>98</v>
      </c>
      <c r="E38" s="25" t="s">
        <v>99</v>
      </c>
      <c r="F38" s="25" t="s">
        <v>100</v>
      </c>
      <c r="G38" s="26" t="s">
        <v>101</v>
      </c>
      <c r="H38" s="23"/>
      <c r="I38" s="32">
        <v>19.8</v>
      </c>
      <c r="J38" s="34">
        <f t="shared" si="0"/>
        <v>18.81</v>
      </c>
      <c r="K38" s="34">
        <f t="shared" si="1"/>
        <v>17.82</v>
      </c>
      <c r="L38" s="34">
        <f t="shared" si="2"/>
        <v>16.83</v>
      </c>
      <c r="M38" s="34">
        <f t="shared" si="3"/>
        <v>15.84</v>
      </c>
    </row>
    <row r="39" ht="42" customHeight="1" spans="1:13">
      <c r="A39" s="15"/>
      <c r="B39" s="15"/>
      <c r="C39" s="36" t="s">
        <v>102</v>
      </c>
      <c r="D39" s="16" t="s">
        <v>103</v>
      </c>
      <c r="E39" s="16"/>
      <c r="F39" s="16"/>
      <c r="G39" s="26" t="s">
        <v>101</v>
      </c>
      <c r="H39" s="16"/>
      <c r="I39" s="32">
        <f>I38*0.2</f>
        <v>3.96</v>
      </c>
      <c r="J39" s="32">
        <f>J38*0.2</f>
        <v>3.762</v>
      </c>
      <c r="K39" s="32">
        <f>K38*0.2</f>
        <v>3.564</v>
      </c>
      <c r="L39" s="32">
        <f>L38*0.2</f>
        <v>3.366</v>
      </c>
      <c r="M39" s="32">
        <f>M38*0.2</f>
        <v>3.168</v>
      </c>
    </row>
  </sheetData>
  <mergeCells count="34">
    <mergeCell ref="A2:H2"/>
    <mergeCell ref="I6:M6"/>
    <mergeCell ref="A6:A7"/>
    <mergeCell ref="A9:A12"/>
    <mergeCell ref="A13:A16"/>
    <mergeCell ref="A17:A20"/>
    <mergeCell ref="A21:A24"/>
    <mergeCell ref="A25:A26"/>
    <mergeCell ref="A27:A30"/>
    <mergeCell ref="A31:A32"/>
    <mergeCell ref="A33:A34"/>
    <mergeCell ref="A35:A37"/>
    <mergeCell ref="A38:A39"/>
    <mergeCell ref="B6:B7"/>
    <mergeCell ref="B9:B12"/>
    <mergeCell ref="B13:B16"/>
    <mergeCell ref="B17:B20"/>
    <mergeCell ref="B21:B24"/>
    <mergeCell ref="B25:B26"/>
    <mergeCell ref="B27:B30"/>
    <mergeCell ref="B31:B32"/>
    <mergeCell ref="B33:B34"/>
    <mergeCell ref="B35:B37"/>
    <mergeCell ref="B38:B39"/>
    <mergeCell ref="C6:C7"/>
    <mergeCell ref="D6:D7"/>
    <mergeCell ref="E6:E7"/>
    <mergeCell ref="F6:F7"/>
    <mergeCell ref="G6:G7"/>
    <mergeCell ref="H6:H7"/>
    <mergeCell ref="H9:H12"/>
    <mergeCell ref="H13:H16"/>
    <mergeCell ref="H17:H20"/>
    <mergeCell ref="A3:M5"/>
  </mergeCells>
  <pageMargins left="0.393055555555556" right="0.393055555555556" top="0.0784722222222222" bottom="0.354166666666667" header="0.5" footer="0.118055555555556"/>
  <pageSetup paperSize="9" scale="55" fitToHeight="0" orientation="landscape" horizontalDpi="600"/>
  <headerFooter>
    <oddFooter>&amp;C第 &amp;P 页，共 &amp;N 页</oddFooter>
  </headerFooter>
  <rowBreaks count="3" manualBreakCount="3">
    <brk id="20" max="7" man="1"/>
    <brk id="39" max="16383" man="1"/>
    <brk id="40"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中医针法类医疗服务项目价格表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yhp</dc:creator>
  <cp:lastModifiedBy>六月荷花</cp:lastModifiedBy>
  <dcterms:created xsi:type="dcterms:W3CDTF">2025-05-05T18:35:00Z</dcterms:created>
  <dcterms:modified xsi:type="dcterms:W3CDTF">2025-07-15T00:51:58Z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899CD94B504891D95A1F59680445AF9C</vt:lpwstr>
  </property>
  <property fmtid="{D5CDD505-2E9C-101B-9397-08002B2CF9AE}" pid="3" name="KSOProductBuildVer">
    <vt:lpwstr>2052-12.1.0.21915</vt:lpwstr>
  </property>
</Properties>
</file>