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中医针法类医疗服务项目价格表" sheetId="1" r:id="rId1"/>
  </sheets>
  <definedNames>
    <definedName name="_xlnm._FilterDatabase" localSheetId="0" hidden="1">中医针法类医疗服务项目价格表!$A$1:$M$39</definedName>
    <definedName name="_xlnm.Print_Titles" localSheetId="0">中医针法类医疗服务项目价格表!$6:$6</definedName>
    <definedName name="_xlnm.Print_Area" localSheetId="0">中医针法类医疗服务项目价格表!$A$1:$H$39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<sst xmlns="http://schemas.openxmlformats.org/spreadsheetml/2006/main" count="145" uniqueCount="104">
  <si>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附件1</t>
  </si>
  <si>
    <t>中医针法类医疗服务项目价格表</t>
  </si>
  <si>
    <r>
      <rPr>
        <sz val="11"/>
        <rFont val="宋体"/>
        <charset val="134"/>
      </rPr>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
2.中医针法“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前14位编码相同的，视为同一序列。
3.中医针法的“扩展项”，指同一项目下以不同方式提供或在不同场景应用时，只扩展价格项目适用范围、不额外加价的一类子项，子项的价格按主项目执行。
4.中医针法的“基本物耗”，指原则上限于不应或不必要与医疗服务项目分割的易耗品，属于医疗服务价格项目应当使用的，</t>
    </r>
    <r>
      <rPr>
        <b/>
        <sz val="11"/>
        <rFont val="宋体"/>
        <charset val="134"/>
      </rPr>
      <t>包括但不限于针具、耳豆（含磁珠）、埋线（针）用品、治疗用蜂等生物活体</t>
    </r>
    <r>
      <rPr>
        <sz val="11"/>
        <rFont val="宋体"/>
        <charset val="134"/>
      </rPr>
      <t>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质资源消耗以外的其他属于可收费一次性使用医用耗材清单内的耗材，按照实际采购价格零差率销售。
5.中医针法所称的“选针”，指针刺前准备，选择类别、材质、型号规格适宜的针具，根据患者的体质、体形、年龄、病情和腧穴部位等，选用适合针具施治，不再对材质、类别等进行区别计费。
6.中医针法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7.中医针法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中医针法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中医针法所称的“特殊开穴手法”，指国家卫生健康委制定发布技术规范中单列的特色开穴手法，如“子午流注开穴法”、“灵龟八法开穴法”、“飞腾八法开穴法”等，开穴（取穴）作为针法操作价格的一部分，合并到本指南“特殊针法”项目价格构成中。
10.中医针法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11.中医针法中涉及“包括……”“……等”的，属于开放型表述，所指对象不仅局限于表述中列明的事项，也包括未列明的同类事项。
12.中医针法所称的“中医自血疗法”，指医务人员根据病情选穴，取患者自体血液，并通过穴位或肌肉组织注回患者自身体内，含取血、注射等操作。
13.本指南计价单位中的“次</t>
    </r>
    <r>
      <rPr>
        <sz val="11"/>
        <rFont val="Times New Roman"/>
        <charset val="134"/>
      </rPr>
      <t>•</t>
    </r>
    <r>
      <rPr>
        <sz val="11"/>
        <rFont val="宋体"/>
        <charset val="134"/>
      </rPr>
      <t>日”，指完成一次完整的针刺过程，不以进针数量计费，每日收费一次。
14.本指南所称的“儿童”，指6周岁及以下。周岁的计算方法以法律的相关规定为准。
15.本指南中医类医疗服务价格项目中所称的“医师”，指具备中医类别执业（助理）医师资格或经培训合格的西学中人员。</t>
    </r>
  </si>
  <si>
    <t>序号</t>
  </si>
  <si>
    <t>财务分类</t>
  </si>
  <si>
    <t>项目编码</t>
  </si>
  <si>
    <t>项目名称</t>
  </si>
  <si>
    <t>服务产出</t>
  </si>
  <si>
    <t>价格构成</t>
  </si>
  <si>
    <t>计价单位</t>
  </si>
  <si>
    <t>计价说明</t>
  </si>
  <si>
    <t>价格</t>
  </si>
  <si>
    <t>三甲</t>
  </si>
  <si>
    <t>三乙</t>
  </si>
  <si>
    <t>二甲</t>
  </si>
  <si>
    <t>二乙</t>
  </si>
  <si>
    <t>一级</t>
  </si>
  <si>
    <t>（二）针法</t>
  </si>
  <si>
    <t>E</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</si>
  <si>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</si>
  <si>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</si>
  <si>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</si>
  <si>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</si>
  <si>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r>
      <rPr>
        <sz val="11"/>
        <color theme="1"/>
        <rFont val="宋体"/>
        <charset val="134"/>
      </rPr>
      <t>次</t>
    </r>
    <r>
      <rPr>
        <sz val="11"/>
        <color theme="1"/>
        <rFont val="Times New Roman"/>
        <charset val="134"/>
      </rPr>
      <t>•</t>
    </r>
    <r>
      <rPr>
        <sz val="11"/>
        <color theme="1"/>
        <rFont val="宋体"/>
        <charset val="134"/>
      </rPr>
      <t>日</t>
    </r>
  </si>
  <si>
    <t>同时采用了常规针法、特殊针具针法、特殊手法针法中的两项或者三项，按收费标准最高的服务项目计费，不叠加计费。</t>
  </si>
  <si>
    <t>014200000010001</t>
  </si>
  <si>
    <t>常规针法-儿童（加收）</t>
  </si>
  <si>
    <t>014200000010011</t>
  </si>
  <si>
    <t>常规针法-主任医师（加收）</t>
  </si>
  <si>
    <t>014200000010012</t>
  </si>
  <si>
    <t>常规针法-副主任医师（加收）</t>
  </si>
  <si>
    <t>014200000020000</t>
  </si>
  <si>
    <t>特殊针具针法</t>
  </si>
  <si>
    <t>由主治及以下医师根据病情选穴，通过基本手法和辅助手法，以特殊针具治疗疾病，促进疏通经络，调理脏腑，扶正祛邪。</t>
  </si>
  <si>
    <t>014200000020001</t>
  </si>
  <si>
    <t>特殊针具针法-儿童（加收）</t>
  </si>
  <si>
    <t>014200000020011</t>
  </si>
  <si>
    <t>特殊针具针法-主任医师（加收）</t>
  </si>
  <si>
    <t>014200000020012</t>
  </si>
  <si>
    <t>特殊针具针法-副主任医师（加收）</t>
  </si>
  <si>
    <t>014200000030000</t>
  </si>
  <si>
    <t>特殊手法针法</t>
  </si>
  <si>
    <t>由主治及以下医师根据病情，采取特殊开穴方法或通过毫针特殊手法，治疗疾病，促进疏通经络，调理脏腑，扶正祛邪。</t>
  </si>
  <si>
    <t>014200000030001</t>
  </si>
  <si>
    <t>特殊手法针法-儿童（加收）</t>
  </si>
  <si>
    <t>014200000030011</t>
  </si>
  <si>
    <t>特殊手法针法-主任医师（加收）</t>
  </si>
  <si>
    <t>014200000030012</t>
  </si>
  <si>
    <t>特殊手法针法-副主任医师（加收）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</si>
  <si>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</si>
  <si>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</si>
  <si>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</si>
  <si>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</si>
  <si>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</si>
  <si>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014200000040001</t>
  </si>
  <si>
    <t>特殊穴位(部位)针法-儿童（加收）</t>
  </si>
  <si>
    <t>014200000040011</t>
  </si>
  <si>
    <t>特殊穴位(部位)针法-主任医师（加收）</t>
  </si>
  <si>
    <t>014200000040012</t>
  </si>
  <si>
    <t>特殊穴位(部位)针法-副主任医师（加收）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</si>
  <si>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</si>
  <si>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</si>
  <si>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</si>
  <si>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</si>
  <si>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014200000050001</t>
  </si>
  <si>
    <t>仪器针法-儿童（加收）</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</si>
  <si>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</si>
  <si>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</si>
  <si>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</si>
  <si>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</si>
  <si>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014200000060001</t>
  </si>
  <si>
    <t>体表针法-儿童（加收）</t>
  </si>
  <si>
    <t>014200000060011</t>
  </si>
  <si>
    <t>体表针法-主任医师（加收）</t>
  </si>
  <si>
    <t>014200000060012</t>
  </si>
  <si>
    <t>体表针法-副主任医师（加收）</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</si>
  <si>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</si>
  <si>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</si>
  <si>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</si>
  <si>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</si>
  <si>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</si>
  <si>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t>活体生物针法-儿童(加收)</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</si>
  <si>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</si>
  <si>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</si>
  <si>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</si>
  <si>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</si>
  <si>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014200000080001</t>
  </si>
  <si>
    <t>穴位埋入-儿童(加收)</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</si>
  <si>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</si>
  <si>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</si>
  <si>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</si>
  <si>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</si>
  <si>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014200000090001</t>
  </si>
  <si>
    <t>穴位注射-儿童(加收)</t>
  </si>
  <si>
    <t>014200000090100</t>
  </si>
  <si>
    <t>穴位注射-中医自血疗法(扩展)</t>
  </si>
  <si>
    <t>指医务人员根据病情选穴，取患者自体血液，并通过穴位或肌肉组织注回患者自身体内，含取血、注射等操作。</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</si>
  <si>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</si>
  <si>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</si>
  <si>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</si>
  <si>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</si>
  <si>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</si>
  <si>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</si>
  <si>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t>耳穴疗法-儿童(加收)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</si>
</sst>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_ "/>
    <numFmt numFmtId="178" formatCode="0.0_ "/>
  </numFmts>
  <fonts count="34">
    <font>
      <sz val="11"/>
      <color theme="1"/>
      <name val="宋体"/>
      <charset val="134"/>
      <scheme val="minor"/>
    </font>
    <font>
      <sz val="24"/>
      <name val="宋体"/>
      <charset val="134"/>
      <scheme val="minor"/>
    </font>
    <font>
      <sz val="12"/>
      <name val="宋体"/>
      <charset val="134"/>
      <scheme val="minor"/>
    </font>
    <font>
      <sz val="17"/>
      <name val="宋体"/>
      <charset val="134"/>
      <scheme val="minor"/>
    </font>
    <font>
      <sz val="12"/>
      <name val="黑体"/>
      <charset val="134"/>
    </font>
    <font>
      <sz val="22"/>
      <name val="方正小标宋简体"/>
      <charset val="134"/>
    </font>
    <font>
      <sz val="11"/>
      <name val="宋体"/>
      <charset val="134"/>
    </font>
    <font>
      <sz val="11"/>
      <color theme="1"/>
      <name val="黑体"/>
      <charset val="134"/>
    </font>
    <font>
      <sz val="11"/>
      <name val="黑体"/>
      <charset val="134"/>
    </font>
    <font>
      <sz val="11"/>
      <color theme="1"/>
      <name val="宋体"/>
      <charset val="134"/>
    </font>
    <font>
      <strike/>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
      <b/>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pplyBorder="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Fill="1" applyAlignment="1">
      <alignment horizontal="center"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justify" vertical="center"/>
    </xf>
    <xf numFmtId="0" fontId="10" fillId="0" borderId="1" xfId="0" applyFont="1" applyBorder="1" applyAlignment="1">
      <alignment horizontal="justify" vertical="center"/>
    </xf>
    <xf numFmtId="0" fontId="9" fillId="0" borderId="1" xfId="0" applyFont="1" applyFill="1" applyBorder="1" applyAlignment="1">
      <alignment horizontal="left" vertical="center" wrapText="1"/>
    </xf>
    <xf numFmtId="0" fontId="9" fillId="0" borderId="1" xfId="0" applyFont="1" applyBorder="1">
      <alignment vertical="center"/>
    </xf>
    <xf numFmtId="0" fontId="9" fillId="0" borderId="1" xfId="0" applyFont="1" applyBorder="1" applyAlignment="1">
      <alignment horizontal="center" vertical="center" wrapText="1"/>
    </xf>
    <xf numFmtId="0" fontId="9" fillId="0" borderId="1" xfId="49" applyFont="1" applyFill="1" applyBorder="1" applyAlignment="1">
      <alignment horizontal="left" vertical="center" wrapText="1"/>
    </xf>
    <xf numFmtId="0" fontId="9" fillId="0" borderId="1" xfId="49" applyFont="1" applyFill="1" applyBorder="1" applyAlignment="1">
      <alignment horizontal="center" vertical="center" wrapText="1"/>
    </xf>
    <xf numFmtId="176" fontId="1" fillId="0" borderId="0" xfId="0" applyNumberFormat="1" applyFont="1" applyAlignment="1">
      <alignment horizontal="center" vertical="center"/>
    </xf>
    <xf numFmtId="0" fontId="1" fillId="0" borderId="0" xfId="0" applyFont="1" applyAlignment="1">
      <alignment horizontal="center" vertical="center"/>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78" fontId="11" fillId="0" borderId="1" xfId="0" applyNumberFormat="1" applyFont="1" applyBorder="1" applyAlignment="1">
      <alignment horizontal="center" vertical="center"/>
    </xf>
    <xf numFmtId="0" fontId="9" fillId="0" borderId="1" xfId="0" applyFont="1" applyBorder="1" applyAlignment="1" quotePrefix="1">
      <alignment horizontal="center" vertical="center"/>
    </xf>
    <xf numFmtId="0" fontId="9"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tabSelected="1" workbookViewId="0">
      <selection activeCell="I14" sqref="I14"/>
    </sheetView>
  </sheetViews>
  <sheetFormatPr defaultColWidth="9" defaultRowHeight="21.75"/>
  <cols>
    <col min="1" max="1" width="8.125" style="4" customWidth="1"/>
    <col min="2" max="2" width="9.33333333333333" style="4" customWidth="1"/>
    <col min="3" max="3" width="20.3083333333333" style="4" customWidth="1"/>
    <col min="4" max="4" width="32.375" style="5" customWidth="1"/>
    <col min="5" max="5" width="35.25" style="4" customWidth="1"/>
    <col min="6" max="6" width="34.5" style="4" customWidth="1"/>
    <col min="7" max="7" width="15.5" style="4" customWidth="1"/>
    <col min="8" max="8" width="20.75" style="4" customWidth="1"/>
    <col min="9" max="9" width="9.625" style="6" customWidth="1"/>
    <col min="10" max="13" width="9.625" style="7" customWidth="1"/>
    <col min="14" max="16384" width="9" style="4"/>
  </cols>
  <sheetData>
    <row r="1" ht="24" customHeight="1" spans="1:8">
      <c r="A1" s="8" t="s">
        <v>0</v>
      </c>
      <c r="B1" s="9"/>
      <c r="C1" s="9"/>
      <c r="D1" s="10"/>
      <c r="E1" s="9"/>
      <c r="F1" s="9"/>
      <c r="G1" s="9"/>
      <c r="H1" s="9"/>
    </row>
    <row r="2" s="1" customFormat="1" ht="50" customHeight="1" spans="1:13">
      <c r="A2" s="11" t="s">
        <v>1</v>
      </c>
      <c r="B2" s="11"/>
      <c r="C2" s="11"/>
      <c r="D2" s="11"/>
      <c r="E2" s="11"/>
      <c r="F2" s="11"/>
      <c r="G2" s="11"/>
      <c r="H2" s="11"/>
      <c r="I2" s="27"/>
      <c r="J2" s="28"/>
      <c r="K2" s="28"/>
      <c r="L2" s="28"/>
      <c r="M2" s="28"/>
    </row>
    <row r="3" ht="97" customHeight="1" spans="1:13">
      <c r="A3" s="12" t="s">
        <v>2</v>
      </c>
      <c r="B3" s="12"/>
      <c r="C3" s="12"/>
      <c r="D3" s="12"/>
      <c r="E3" s="12"/>
      <c r="F3" s="12"/>
      <c r="G3" s="12"/>
      <c r="H3" s="12"/>
      <c r="I3" s="29"/>
      <c r="J3" s="30"/>
      <c r="K3" s="30"/>
      <c r="L3" s="30"/>
      <c r="M3" s="30"/>
    </row>
    <row r="4" ht="107" customHeight="1" spans="1:13">
      <c r="A4" s="12"/>
      <c r="B4" s="12"/>
      <c r="C4" s="12"/>
      <c r="D4" s="12"/>
      <c r="E4" s="12"/>
      <c r="F4" s="12"/>
      <c r="G4" s="12"/>
      <c r="H4" s="12"/>
      <c r="I4" s="29"/>
      <c r="J4" s="30"/>
      <c r="K4" s="30"/>
      <c r="L4" s="30"/>
      <c r="M4" s="30"/>
    </row>
    <row r="5" ht="164" customHeight="1" spans="1:13">
      <c r="A5" s="12"/>
      <c r="B5" s="12"/>
      <c r="C5" s="12"/>
      <c r="D5" s="12"/>
      <c r="E5" s="12"/>
      <c r="F5" s="12"/>
      <c r="G5" s="12"/>
      <c r="H5" s="12"/>
      <c r="I5" s="29"/>
      <c r="J5" s="30"/>
      <c r="K5" s="30"/>
      <c r="L5" s="30"/>
      <c r="M5" s="30"/>
    </row>
    <row r="6" s="2" customFormat="1" ht="21" customHeight="1" spans="1:13">
      <c r="A6" s="13" t="s">
        <v>3</v>
      </c>
      <c r="B6" s="13" t="s">
        <v>4</v>
      </c>
      <c r="C6" s="14" t="s">
        <v>5</v>
      </c>
      <c r="D6" s="13" t="s">
        <v>6</v>
      </c>
      <c r="E6" s="13" t="s">
        <v>7</v>
      </c>
      <c r="F6" s="13" t="s">
        <v>8</v>
      </c>
      <c r="G6" s="13" t="s">
        <v>9</v>
      </c>
      <c r="H6" s="13" t="s">
        <v>10</v>
      </c>
      <c r="I6" s="31" t="s">
        <v>11</v>
      </c>
      <c r="J6" s="31"/>
      <c r="K6" s="31"/>
      <c r="L6" s="31"/>
      <c r="M6" s="31"/>
    </row>
    <row r="7" s="3" customFormat="1" ht="21" customHeight="1" spans="1:13">
      <c r="A7" s="13"/>
      <c r="B7" s="13"/>
      <c r="C7" s="14"/>
      <c r="D7" s="13"/>
      <c r="E7" s="13"/>
      <c r="F7" s="13"/>
      <c r="G7" s="13"/>
      <c r="H7" s="13"/>
      <c r="I7" s="31" t="s">
        <v>12</v>
      </c>
      <c r="J7" s="31" t="s">
        <v>13</v>
      </c>
      <c r="K7" s="31" t="s">
        <v>14</v>
      </c>
      <c r="L7" s="31" t="s">
        <v>15</v>
      </c>
      <c r="M7" s="31" t="s">
        <v>16</v>
      </c>
    </row>
    <row r="8" s="4" customFormat="1" ht="24" customHeight="1" spans="1:13">
      <c r="A8" s="13"/>
      <c r="B8" s="13"/>
      <c r="C8" s="15">
        <v>42</v>
      </c>
      <c r="D8" s="16" t="s">
        <v>17</v>
      </c>
      <c r="E8" s="13"/>
      <c r="F8" s="13"/>
      <c r="G8" s="13"/>
      <c r="H8" s="13"/>
      <c r="I8" s="32"/>
      <c r="J8" s="33"/>
      <c r="K8" s="33"/>
      <c r="L8" s="33"/>
      <c r="M8" s="33"/>
    </row>
    <row r="9" s="3" customFormat="1" ht="62" customHeight="1" spans="1:13">
      <c r="A9" s="15">
        <v>1</v>
      </c>
      <c r="B9" s="15" t="s">
        <v>18</v>
      </c>
      <c r="C9" s="35" t="s">
        <v>19</v>
      </c>
      <c r="D9" s="16" t="s">
        <v>20</v>
      </c>
      <c r="E9" s="17" t="s">
        <v>21</v>
      </c>
      <c r="F9" s="17" t="s">
        <v>22</v>
      </c>
      <c r="G9" s="15" t="s">
        <v>23</v>
      </c>
      <c r="H9" s="16" t="s">
        <v>24</v>
      </c>
      <c r="I9" s="32">
        <v>72</v>
      </c>
      <c r="J9" s="34">
        <f>I9*0.95</f>
        <v>68.4</v>
      </c>
      <c r="K9" s="34">
        <f>I9*0.9</f>
        <v>64.8</v>
      </c>
      <c r="L9" s="34">
        <f>I9*0.85</f>
        <v>61.2</v>
      </c>
      <c r="M9" s="34">
        <f>I9*0.8</f>
        <v>57.6</v>
      </c>
    </row>
    <row r="10" s="3" customFormat="1" ht="35" customHeight="1" spans="1:13">
      <c r="A10" s="15"/>
      <c r="B10" s="15"/>
      <c r="C10" s="35" t="s">
        <v>25</v>
      </c>
      <c r="D10" s="16" t="s">
        <v>26</v>
      </c>
      <c r="E10" s="17"/>
      <c r="F10" s="18"/>
      <c r="G10" s="15" t="s">
        <v>23</v>
      </c>
      <c r="H10" s="16"/>
      <c r="I10" s="32">
        <f>I9*0.2</f>
        <v>14.4</v>
      </c>
      <c r="J10" s="32">
        <f>J9*0.2</f>
        <v>13.68</v>
      </c>
      <c r="K10" s="32">
        <f>K9*0.2</f>
        <v>12.96</v>
      </c>
      <c r="L10" s="32">
        <f>L9*0.2</f>
        <v>12.24</v>
      </c>
      <c r="M10" s="32">
        <f>M9*0.2</f>
        <v>11.52</v>
      </c>
    </row>
    <row r="11" s="3" customFormat="1" ht="33" customHeight="1" spans="1:13">
      <c r="A11" s="15"/>
      <c r="B11" s="15"/>
      <c r="C11" s="35" t="s">
        <v>27</v>
      </c>
      <c r="D11" s="16" t="s">
        <v>28</v>
      </c>
      <c r="E11" s="17"/>
      <c r="F11" s="17"/>
      <c r="G11" s="15" t="s">
        <v>23</v>
      </c>
      <c r="H11" s="16"/>
      <c r="I11" s="32">
        <v>28.8</v>
      </c>
      <c r="J11" s="34">
        <f t="shared" ref="J10:J39" si="0">I11*0.95</f>
        <v>27.36</v>
      </c>
      <c r="K11" s="34">
        <f t="shared" ref="K10:K39" si="1">I11*0.9</f>
        <v>25.92</v>
      </c>
      <c r="L11" s="34">
        <f t="shared" ref="L10:L39" si="2">I11*0.85</f>
        <v>24.48</v>
      </c>
      <c r="M11" s="34">
        <f t="shared" ref="M10:M39" si="3">I11*0.8</f>
        <v>23.04</v>
      </c>
    </row>
    <row r="12" s="3" customFormat="1" ht="33" customHeight="1" spans="1:13">
      <c r="A12" s="15"/>
      <c r="B12" s="15"/>
      <c r="C12" s="35" t="s">
        <v>29</v>
      </c>
      <c r="D12" s="16" t="s">
        <v>30</v>
      </c>
      <c r="E12" s="17"/>
      <c r="F12" s="17"/>
      <c r="G12" s="15" t="s">
        <v>23</v>
      </c>
      <c r="H12" s="16"/>
      <c r="I12" s="32">
        <v>14.4</v>
      </c>
      <c r="J12" s="34">
        <f t="shared" si="0"/>
        <v>13.68</v>
      </c>
      <c r="K12" s="34">
        <f t="shared" si="1"/>
        <v>12.96</v>
      </c>
      <c r="L12" s="34">
        <f t="shared" si="2"/>
        <v>12.24</v>
      </c>
      <c r="M12" s="34">
        <f t="shared" si="3"/>
        <v>11.52</v>
      </c>
    </row>
    <row r="13" s="3" customFormat="1" ht="62" customHeight="1" spans="1:13">
      <c r="A13" s="15">
        <v>2</v>
      </c>
      <c r="B13" s="15" t="s">
        <v>18</v>
      </c>
      <c r="C13" s="35" t="s">
        <v>31</v>
      </c>
      <c r="D13" s="16" t="s">
        <v>32</v>
      </c>
      <c r="E13" s="17" t="s">
        <v>33</v>
      </c>
      <c r="F13" s="17" t="s">
        <v>22</v>
      </c>
      <c r="G13" s="15" t="s">
        <v>23</v>
      </c>
      <c r="H13" s="16" t="s">
        <v>24</v>
      </c>
      <c r="I13" s="32">
        <v>93.6</v>
      </c>
      <c r="J13" s="34">
        <f t="shared" si="0"/>
        <v>88.92</v>
      </c>
      <c r="K13" s="34">
        <f t="shared" si="1"/>
        <v>84.24</v>
      </c>
      <c r="L13" s="34">
        <f t="shared" si="2"/>
        <v>79.56</v>
      </c>
      <c r="M13" s="34">
        <f t="shared" si="3"/>
        <v>74.88</v>
      </c>
    </row>
    <row r="14" s="3" customFormat="1" ht="32" customHeight="1" spans="1:13">
      <c r="A14" s="15"/>
      <c r="B14" s="15"/>
      <c r="C14" s="35" t="s">
        <v>34</v>
      </c>
      <c r="D14" s="16" t="s">
        <v>35</v>
      </c>
      <c r="E14" s="17"/>
      <c r="F14" s="17"/>
      <c r="G14" s="15" t="s">
        <v>23</v>
      </c>
      <c r="H14" s="16"/>
      <c r="I14" s="32">
        <f>I13*0.2</f>
        <v>18.72</v>
      </c>
      <c r="J14" s="32">
        <f>J13*0.2</f>
        <v>17.784</v>
      </c>
      <c r="K14" s="32">
        <f>K13*0.2</f>
        <v>16.848</v>
      </c>
      <c r="L14" s="32">
        <f>L13*0.2</f>
        <v>15.912</v>
      </c>
      <c r="M14" s="32">
        <f>M13*0.2</f>
        <v>14.976</v>
      </c>
    </row>
    <row r="15" s="3" customFormat="1" ht="36" customHeight="1" spans="1:13">
      <c r="A15" s="15"/>
      <c r="B15" s="15"/>
      <c r="C15" s="35" t="s">
        <v>36</v>
      </c>
      <c r="D15" s="16" t="s">
        <v>37</v>
      </c>
      <c r="E15" s="17"/>
      <c r="F15" s="17"/>
      <c r="G15" s="15" t="s">
        <v>23</v>
      </c>
      <c r="H15" s="16"/>
      <c r="I15" s="32">
        <v>37.44</v>
      </c>
      <c r="J15" s="34">
        <f t="shared" si="0"/>
        <v>35.568</v>
      </c>
      <c r="K15" s="34">
        <f t="shared" si="1"/>
        <v>33.696</v>
      </c>
      <c r="L15" s="34">
        <f t="shared" si="2"/>
        <v>31.824</v>
      </c>
      <c r="M15" s="34">
        <f t="shared" si="3"/>
        <v>29.952</v>
      </c>
    </row>
    <row r="16" s="3" customFormat="1" ht="37" customHeight="1" spans="1:13">
      <c r="A16" s="15"/>
      <c r="B16" s="15"/>
      <c r="C16" s="35" t="s">
        <v>38</v>
      </c>
      <c r="D16" s="16" t="s">
        <v>39</v>
      </c>
      <c r="E16" s="17"/>
      <c r="F16" s="17"/>
      <c r="G16" s="15" t="s">
        <v>23</v>
      </c>
      <c r="H16" s="16"/>
      <c r="I16" s="32">
        <v>18.72</v>
      </c>
      <c r="J16" s="34">
        <f t="shared" si="0"/>
        <v>17.784</v>
      </c>
      <c r="K16" s="34">
        <f t="shared" si="1"/>
        <v>16.848</v>
      </c>
      <c r="L16" s="34">
        <f t="shared" si="2"/>
        <v>15.912</v>
      </c>
      <c r="M16" s="34">
        <f t="shared" si="3"/>
        <v>14.976</v>
      </c>
    </row>
    <row r="17" s="3" customFormat="1" ht="70" customHeight="1" spans="1:13">
      <c r="A17" s="15">
        <v>3</v>
      </c>
      <c r="B17" s="15" t="s">
        <v>18</v>
      </c>
      <c r="C17" s="35" t="s">
        <v>40</v>
      </c>
      <c r="D17" s="16" t="s">
        <v>41</v>
      </c>
      <c r="E17" s="17" t="s">
        <v>42</v>
      </c>
      <c r="F17" s="17" t="s">
        <v>22</v>
      </c>
      <c r="G17" s="15" t="s">
        <v>23</v>
      </c>
      <c r="H17" s="16" t="s">
        <v>24</v>
      </c>
      <c r="I17" s="32">
        <v>141.3</v>
      </c>
      <c r="J17" s="34">
        <f t="shared" si="0"/>
        <v>134.235</v>
      </c>
      <c r="K17" s="34">
        <f t="shared" si="1"/>
        <v>127.17</v>
      </c>
      <c r="L17" s="34">
        <f t="shared" si="2"/>
        <v>120.105</v>
      </c>
      <c r="M17" s="34">
        <f t="shared" si="3"/>
        <v>113.04</v>
      </c>
    </row>
    <row r="18" s="3" customFormat="1" ht="25" customHeight="1" spans="1:13">
      <c r="A18" s="15"/>
      <c r="B18" s="15"/>
      <c r="C18" s="35" t="s">
        <v>43</v>
      </c>
      <c r="D18" s="16" t="s">
        <v>44</v>
      </c>
      <c r="E18" s="17"/>
      <c r="F18" s="17"/>
      <c r="G18" s="15" t="s">
        <v>23</v>
      </c>
      <c r="H18" s="16"/>
      <c r="I18" s="32">
        <f>I17*0.2</f>
        <v>28.26</v>
      </c>
      <c r="J18" s="32">
        <f>J17*0.2</f>
        <v>26.847</v>
      </c>
      <c r="K18" s="32">
        <f>K17*0.2</f>
        <v>25.434</v>
      </c>
      <c r="L18" s="32">
        <f>L17*0.2</f>
        <v>24.021</v>
      </c>
      <c r="M18" s="32">
        <f>M17*0.2</f>
        <v>22.608</v>
      </c>
    </row>
    <row r="19" s="3" customFormat="1" ht="25" customHeight="1" spans="1:13">
      <c r="A19" s="15"/>
      <c r="B19" s="15"/>
      <c r="C19" s="35" t="s">
        <v>45</v>
      </c>
      <c r="D19" s="16" t="s">
        <v>46</v>
      </c>
      <c r="E19" s="17"/>
      <c r="F19" s="17"/>
      <c r="G19" s="15" t="s">
        <v>23</v>
      </c>
      <c r="H19" s="16"/>
      <c r="I19" s="32">
        <v>56.52</v>
      </c>
      <c r="J19" s="34">
        <f t="shared" si="0"/>
        <v>53.694</v>
      </c>
      <c r="K19" s="34">
        <f t="shared" si="1"/>
        <v>50.868</v>
      </c>
      <c r="L19" s="34">
        <f t="shared" si="2"/>
        <v>48.042</v>
      </c>
      <c r="M19" s="34">
        <f t="shared" si="3"/>
        <v>45.216</v>
      </c>
    </row>
    <row r="20" s="3" customFormat="1" ht="25" customHeight="1" spans="1:13">
      <c r="A20" s="15"/>
      <c r="B20" s="15"/>
      <c r="C20" s="35" t="s">
        <v>47</v>
      </c>
      <c r="D20" s="16" t="s">
        <v>48</v>
      </c>
      <c r="E20" s="17"/>
      <c r="F20" s="17"/>
      <c r="G20" s="15" t="s">
        <v>23</v>
      </c>
      <c r="H20" s="16"/>
      <c r="I20" s="32">
        <v>28.26</v>
      </c>
      <c r="J20" s="34">
        <f t="shared" si="0"/>
        <v>26.847</v>
      </c>
      <c r="K20" s="34">
        <f t="shared" si="1"/>
        <v>25.434</v>
      </c>
      <c r="L20" s="34">
        <f t="shared" si="2"/>
        <v>24.021</v>
      </c>
      <c r="M20" s="34">
        <f t="shared" si="3"/>
        <v>22.608</v>
      </c>
    </row>
    <row r="21" s="3" customFormat="1" ht="67" customHeight="1" spans="1:13">
      <c r="A21" s="15">
        <v>4</v>
      </c>
      <c r="B21" s="15" t="s">
        <v>18</v>
      </c>
      <c r="C21" s="35" t="s">
        <v>49</v>
      </c>
      <c r="D21" s="16" t="s">
        <v>50</v>
      </c>
      <c r="E21" s="17" t="s">
        <v>51</v>
      </c>
      <c r="F21" s="17" t="s">
        <v>52</v>
      </c>
      <c r="G21" s="15" t="s">
        <v>53</v>
      </c>
      <c r="H21" s="19"/>
      <c r="I21" s="32">
        <v>18</v>
      </c>
      <c r="J21" s="34">
        <f t="shared" si="0"/>
        <v>17.1</v>
      </c>
      <c r="K21" s="34">
        <f t="shared" si="1"/>
        <v>16.2</v>
      </c>
      <c r="L21" s="34">
        <f t="shared" si="2"/>
        <v>15.3</v>
      </c>
      <c r="M21" s="34">
        <f t="shared" si="3"/>
        <v>14.4</v>
      </c>
    </row>
    <row r="22" ht="31" customHeight="1" spans="1:13">
      <c r="A22" s="15"/>
      <c r="B22" s="15"/>
      <c r="C22" s="35" t="s">
        <v>54</v>
      </c>
      <c r="D22" s="16" t="s">
        <v>55</v>
      </c>
      <c r="E22" s="17"/>
      <c r="F22" s="17"/>
      <c r="G22" s="15" t="s">
        <v>53</v>
      </c>
      <c r="H22" s="19"/>
      <c r="I22" s="32">
        <f>I21*0.2</f>
        <v>3.6</v>
      </c>
      <c r="J22" s="32">
        <f>J21*0.2</f>
        <v>3.42</v>
      </c>
      <c r="K22" s="32">
        <f>K21*0.2</f>
        <v>3.24</v>
      </c>
      <c r="L22" s="32">
        <f>L21*0.2</f>
        <v>3.06</v>
      </c>
      <c r="M22" s="32">
        <f>M21*0.2</f>
        <v>2.88</v>
      </c>
    </row>
    <row r="23" ht="33" customHeight="1" spans="1:13">
      <c r="A23" s="15"/>
      <c r="B23" s="15"/>
      <c r="C23" s="35" t="s">
        <v>56</v>
      </c>
      <c r="D23" s="16" t="s">
        <v>57</v>
      </c>
      <c r="E23" s="17"/>
      <c r="F23" s="17"/>
      <c r="G23" s="15" t="s">
        <v>53</v>
      </c>
      <c r="H23" s="19"/>
      <c r="I23" s="32">
        <v>7.2</v>
      </c>
      <c r="J23" s="34">
        <f t="shared" si="0"/>
        <v>6.84</v>
      </c>
      <c r="K23" s="34">
        <f t="shared" si="1"/>
        <v>6.48</v>
      </c>
      <c r="L23" s="34">
        <f t="shared" si="2"/>
        <v>6.12</v>
      </c>
      <c r="M23" s="34">
        <f t="shared" si="3"/>
        <v>5.76</v>
      </c>
    </row>
    <row r="24" ht="45" customHeight="1" spans="1:13">
      <c r="A24" s="15"/>
      <c r="B24" s="15"/>
      <c r="C24" s="35" t="s">
        <v>58</v>
      </c>
      <c r="D24" s="16" t="s">
        <v>59</v>
      </c>
      <c r="E24" s="17"/>
      <c r="F24" s="17"/>
      <c r="G24" s="15" t="s">
        <v>53</v>
      </c>
      <c r="H24" s="19"/>
      <c r="I24" s="32">
        <v>3.6</v>
      </c>
      <c r="J24" s="34">
        <f t="shared" si="0"/>
        <v>3.42</v>
      </c>
      <c r="K24" s="34">
        <f t="shared" si="1"/>
        <v>3.24</v>
      </c>
      <c r="L24" s="34">
        <f t="shared" si="2"/>
        <v>3.06</v>
      </c>
      <c r="M24" s="34">
        <f t="shared" si="3"/>
        <v>2.88</v>
      </c>
    </row>
    <row r="25" ht="77" customHeight="1" spans="1:13">
      <c r="A25" s="15">
        <v>5</v>
      </c>
      <c r="B25" s="15" t="s">
        <v>18</v>
      </c>
      <c r="C25" s="35" t="s">
        <v>60</v>
      </c>
      <c r="D25" s="16" t="s">
        <v>61</v>
      </c>
      <c r="E25" s="20" t="s">
        <v>62</v>
      </c>
      <c r="F25" s="20" t="s">
        <v>63</v>
      </c>
      <c r="G25" s="15" t="s">
        <v>23</v>
      </c>
      <c r="H25" s="21"/>
      <c r="I25" s="32">
        <v>29.7</v>
      </c>
      <c r="J25" s="34">
        <f t="shared" si="0"/>
        <v>28.215</v>
      </c>
      <c r="K25" s="34">
        <f t="shared" si="1"/>
        <v>26.73</v>
      </c>
      <c r="L25" s="34">
        <f t="shared" si="2"/>
        <v>25.245</v>
      </c>
      <c r="M25" s="34">
        <f t="shared" si="3"/>
        <v>23.76</v>
      </c>
    </row>
    <row r="26" ht="26" customHeight="1" spans="1:13">
      <c r="A26" s="15"/>
      <c r="B26" s="15"/>
      <c r="C26" s="35" t="s">
        <v>64</v>
      </c>
      <c r="D26" s="16" t="s">
        <v>65</v>
      </c>
      <c r="E26" s="20"/>
      <c r="F26" s="20"/>
      <c r="G26" s="15" t="s">
        <v>23</v>
      </c>
      <c r="H26" s="21"/>
      <c r="I26" s="32">
        <f>I25*0.2</f>
        <v>5.94</v>
      </c>
      <c r="J26" s="32">
        <f>J25*0.2</f>
        <v>5.643</v>
      </c>
      <c r="K26" s="32">
        <f>K25*0.2</f>
        <v>5.346</v>
      </c>
      <c r="L26" s="32">
        <f>L25*0.2</f>
        <v>5.049</v>
      </c>
      <c r="M26" s="32">
        <f>M25*0.2</f>
        <v>4.752</v>
      </c>
    </row>
    <row r="27" ht="54" customHeight="1" spans="1:13">
      <c r="A27" s="15">
        <v>6</v>
      </c>
      <c r="B27" s="15" t="s">
        <v>18</v>
      </c>
      <c r="C27" s="35" t="s">
        <v>66</v>
      </c>
      <c r="D27" s="22" t="s">
        <v>67</v>
      </c>
      <c r="E27" s="17" t="s">
        <v>68</v>
      </c>
      <c r="F27" s="17" t="s">
        <v>69</v>
      </c>
      <c r="G27" s="15" t="s">
        <v>23</v>
      </c>
      <c r="H27" s="23"/>
      <c r="I27" s="32">
        <v>45</v>
      </c>
      <c r="J27" s="34">
        <f t="shared" si="0"/>
        <v>42.75</v>
      </c>
      <c r="K27" s="34">
        <f t="shared" si="1"/>
        <v>40.5</v>
      </c>
      <c r="L27" s="34">
        <f t="shared" si="2"/>
        <v>38.25</v>
      </c>
      <c r="M27" s="34">
        <f t="shared" si="3"/>
        <v>36</v>
      </c>
    </row>
    <row r="28" ht="29" customHeight="1" spans="1:13">
      <c r="A28" s="15"/>
      <c r="B28" s="15"/>
      <c r="C28" s="35" t="s">
        <v>70</v>
      </c>
      <c r="D28" s="16" t="s">
        <v>71</v>
      </c>
      <c r="E28" s="17"/>
      <c r="F28" s="17"/>
      <c r="G28" s="15" t="s">
        <v>23</v>
      </c>
      <c r="H28" s="23"/>
      <c r="I28" s="32">
        <f>I27*0.2</f>
        <v>9</v>
      </c>
      <c r="J28" s="32">
        <f>J27*0.2</f>
        <v>8.55</v>
      </c>
      <c r="K28" s="32">
        <f>K27*0.2</f>
        <v>8.1</v>
      </c>
      <c r="L28" s="32">
        <f>L27*0.2</f>
        <v>7.65</v>
      </c>
      <c r="M28" s="32">
        <f>M27*0.2</f>
        <v>7.2</v>
      </c>
    </row>
    <row r="29" ht="27" customHeight="1" spans="1:13">
      <c r="A29" s="15"/>
      <c r="B29" s="15"/>
      <c r="C29" s="35" t="s">
        <v>72</v>
      </c>
      <c r="D29" s="16" t="s">
        <v>73</v>
      </c>
      <c r="E29" s="17"/>
      <c r="F29" s="17"/>
      <c r="G29" s="15" t="s">
        <v>23</v>
      </c>
      <c r="H29" s="23"/>
      <c r="I29" s="32">
        <v>18</v>
      </c>
      <c r="J29" s="34">
        <f t="shared" si="0"/>
        <v>17.1</v>
      </c>
      <c r="K29" s="34">
        <f t="shared" si="1"/>
        <v>16.2</v>
      </c>
      <c r="L29" s="34">
        <f t="shared" si="2"/>
        <v>15.3</v>
      </c>
      <c r="M29" s="34">
        <f t="shared" si="3"/>
        <v>14.4</v>
      </c>
    </row>
    <row r="30" ht="27" customHeight="1" spans="1:13">
      <c r="A30" s="15"/>
      <c r="B30" s="15"/>
      <c r="C30" s="35" t="s">
        <v>74</v>
      </c>
      <c r="D30" s="16" t="s">
        <v>75</v>
      </c>
      <c r="E30" s="17"/>
      <c r="F30" s="17"/>
      <c r="G30" s="15" t="s">
        <v>23</v>
      </c>
      <c r="H30" s="23"/>
      <c r="I30" s="32">
        <v>9</v>
      </c>
      <c r="J30" s="34">
        <f t="shared" si="0"/>
        <v>8.55</v>
      </c>
      <c r="K30" s="34">
        <f t="shared" si="1"/>
        <v>8.1</v>
      </c>
      <c r="L30" s="34">
        <f t="shared" si="2"/>
        <v>7.65</v>
      </c>
      <c r="M30" s="34">
        <f t="shared" si="3"/>
        <v>7.2</v>
      </c>
    </row>
    <row r="31" ht="55" customHeight="1" spans="1:13">
      <c r="A31" s="15">
        <v>7</v>
      </c>
      <c r="B31" s="15" t="s">
        <v>18</v>
      </c>
      <c r="C31" s="35" t="s">
        <v>76</v>
      </c>
      <c r="D31" s="22" t="s">
        <v>77</v>
      </c>
      <c r="E31" s="17" t="s">
        <v>78</v>
      </c>
      <c r="F31" s="17" t="s">
        <v>79</v>
      </c>
      <c r="G31" s="15" t="s">
        <v>23</v>
      </c>
      <c r="H31" s="23"/>
      <c r="I31" s="32">
        <v>84.6</v>
      </c>
      <c r="J31" s="34">
        <f t="shared" si="0"/>
        <v>80.37</v>
      </c>
      <c r="K31" s="34">
        <f t="shared" si="1"/>
        <v>76.14</v>
      </c>
      <c r="L31" s="34">
        <f t="shared" si="2"/>
        <v>71.91</v>
      </c>
      <c r="M31" s="34">
        <f t="shared" si="3"/>
        <v>67.68</v>
      </c>
    </row>
    <row r="32" ht="25" customHeight="1" spans="1:13">
      <c r="A32" s="15"/>
      <c r="B32" s="15"/>
      <c r="C32" s="35" t="s">
        <v>80</v>
      </c>
      <c r="D32" s="16" t="s">
        <v>81</v>
      </c>
      <c r="E32" s="17"/>
      <c r="F32" s="17"/>
      <c r="G32" s="15" t="s">
        <v>23</v>
      </c>
      <c r="H32" s="23"/>
      <c r="I32" s="32">
        <f>I31*0.2</f>
        <v>16.92</v>
      </c>
      <c r="J32" s="32">
        <f>J31*0.2</f>
        <v>16.074</v>
      </c>
      <c r="K32" s="32">
        <f>K31*0.2</f>
        <v>15.228</v>
      </c>
      <c r="L32" s="32">
        <f>L31*0.2</f>
        <v>14.382</v>
      </c>
      <c r="M32" s="32">
        <f>M31*0.2</f>
        <v>13.536</v>
      </c>
    </row>
    <row r="33" ht="40.5" spans="1:13">
      <c r="A33" s="15">
        <v>8</v>
      </c>
      <c r="B33" s="15" t="s">
        <v>18</v>
      </c>
      <c r="C33" s="35" t="s">
        <v>82</v>
      </c>
      <c r="D33" s="16" t="s">
        <v>83</v>
      </c>
      <c r="E33" s="17" t="s">
        <v>84</v>
      </c>
      <c r="F33" s="17" t="s">
        <v>85</v>
      </c>
      <c r="G33" s="15" t="s">
        <v>53</v>
      </c>
      <c r="H33" s="23"/>
      <c r="I33" s="32">
        <v>22.5</v>
      </c>
      <c r="J33" s="34">
        <f t="shared" si="0"/>
        <v>21.375</v>
      </c>
      <c r="K33" s="34">
        <f t="shared" si="1"/>
        <v>20.25</v>
      </c>
      <c r="L33" s="34">
        <f t="shared" si="2"/>
        <v>19.125</v>
      </c>
      <c r="M33" s="34">
        <f t="shared" si="3"/>
        <v>18</v>
      </c>
    </row>
    <row r="34" ht="30" customHeight="1" spans="1:13">
      <c r="A34" s="15"/>
      <c r="B34" s="15"/>
      <c r="C34" s="35" t="s">
        <v>86</v>
      </c>
      <c r="D34" s="16" t="s">
        <v>87</v>
      </c>
      <c r="E34" s="17"/>
      <c r="F34" s="17"/>
      <c r="G34" s="15" t="s">
        <v>53</v>
      </c>
      <c r="H34" s="23"/>
      <c r="I34" s="32">
        <f>I33*0.2</f>
        <v>4.5</v>
      </c>
      <c r="J34" s="32">
        <f>J33*0.2</f>
        <v>4.275</v>
      </c>
      <c r="K34" s="32">
        <f>K33*0.2</f>
        <v>4.05</v>
      </c>
      <c r="L34" s="32">
        <f>L33*0.2</f>
        <v>3.825</v>
      </c>
      <c r="M34" s="32">
        <f>M33*0.2</f>
        <v>3.6</v>
      </c>
    </row>
    <row r="35" ht="48" customHeight="1" spans="1:13">
      <c r="A35" s="15">
        <v>9</v>
      </c>
      <c r="B35" s="15" t="s">
        <v>18</v>
      </c>
      <c r="C35" s="35" t="s">
        <v>88</v>
      </c>
      <c r="D35" s="16" t="s">
        <v>89</v>
      </c>
      <c r="E35" s="17" t="s">
        <v>90</v>
      </c>
      <c r="F35" s="17" t="s">
        <v>91</v>
      </c>
      <c r="G35" s="15" t="s">
        <v>53</v>
      </c>
      <c r="H35" s="23"/>
      <c r="I35" s="32">
        <v>17.1</v>
      </c>
      <c r="J35" s="34">
        <f t="shared" si="0"/>
        <v>16.245</v>
      </c>
      <c r="K35" s="34">
        <f t="shared" si="1"/>
        <v>15.39</v>
      </c>
      <c r="L35" s="34">
        <f t="shared" si="2"/>
        <v>14.535</v>
      </c>
      <c r="M35" s="34">
        <f t="shared" si="3"/>
        <v>13.68</v>
      </c>
    </row>
    <row r="36" ht="34" customHeight="1" spans="1:13">
      <c r="A36" s="15"/>
      <c r="B36" s="15"/>
      <c r="C36" s="35" t="s">
        <v>92</v>
      </c>
      <c r="D36" s="16" t="s">
        <v>93</v>
      </c>
      <c r="E36" s="17"/>
      <c r="F36" s="17"/>
      <c r="G36" s="15" t="s">
        <v>53</v>
      </c>
      <c r="H36" s="23"/>
      <c r="I36" s="32">
        <f>I35*0.2</f>
        <v>3.42</v>
      </c>
      <c r="J36" s="32">
        <f>J35*0.2</f>
        <v>3.249</v>
      </c>
      <c r="K36" s="32">
        <f>K35*0.2</f>
        <v>3.078</v>
      </c>
      <c r="L36" s="32">
        <f>L35*0.2</f>
        <v>2.907</v>
      </c>
      <c r="M36" s="32">
        <f>M35*0.2</f>
        <v>2.736</v>
      </c>
    </row>
    <row r="37" ht="79" customHeight="1" spans="1:13">
      <c r="A37" s="15"/>
      <c r="B37" s="15"/>
      <c r="C37" s="35" t="s">
        <v>94</v>
      </c>
      <c r="D37" s="16" t="s">
        <v>95</v>
      </c>
      <c r="E37" s="17"/>
      <c r="F37" s="17"/>
      <c r="G37" s="15" t="s">
        <v>53</v>
      </c>
      <c r="H37" s="17" t="s">
        <v>96</v>
      </c>
      <c r="I37" s="32">
        <v>17.1</v>
      </c>
      <c r="J37" s="34">
        <f t="shared" si="0"/>
        <v>16.245</v>
      </c>
      <c r="K37" s="34">
        <f t="shared" si="1"/>
        <v>15.39</v>
      </c>
      <c r="L37" s="34">
        <f t="shared" si="2"/>
        <v>14.535</v>
      </c>
      <c r="M37" s="34">
        <f t="shared" si="3"/>
        <v>13.68</v>
      </c>
    </row>
    <row r="38" ht="64" customHeight="1" spans="1:13">
      <c r="A38" s="15">
        <v>10</v>
      </c>
      <c r="B38" s="15" t="s">
        <v>18</v>
      </c>
      <c r="C38" s="36" t="s">
        <v>97</v>
      </c>
      <c r="D38" s="25" t="s">
        <v>98</v>
      </c>
      <c r="E38" s="25" t="s">
        <v>99</v>
      </c>
      <c r="F38" s="25" t="s">
        <v>100</v>
      </c>
      <c r="G38" s="26" t="s">
        <v>101</v>
      </c>
      <c r="H38" s="23"/>
      <c r="I38" s="32">
        <v>19.8</v>
      </c>
      <c r="J38" s="34">
        <f t="shared" si="0"/>
        <v>18.81</v>
      </c>
      <c r="K38" s="34">
        <f t="shared" si="1"/>
        <v>17.82</v>
      </c>
      <c r="L38" s="34">
        <f t="shared" si="2"/>
        <v>16.83</v>
      </c>
      <c r="M38" s="34">
        <f t="shared" si="3"/>
        <v>15.84</v>
      </c>
    </row>
    <row r="39" ht="42" customHeight="1" spans="1:13">
      <c r="A39" s="15"/>
      <c r="B39" s="15"/>
      <c r="C39" s="36" t="s">
        <v>102</v>
      </c>
      <c r="D39" s="16" t="s">
        <v>103</v>
      </c>
      <c r="E39" s="16"/>
      <c r="F39" s="16"/>
      <c r="G39" s="26" t="s">
        <v>101</v>
      </c>
      <c r="H39" s="16"/>
      <c r="I39" s="32">
        <f>I38*0.2</f>
        <v>3.96</v>
      </c>
      <c r="J39" s="32">
        <f>J38*0.2</f>
        <v>3.762</v>
      </c>
      <c r="K39" s="32">
        <f>K38*0.2</f>
        <v>3.564</v>
      </c>
      <c r="L39" s="32">
        <f>L38*0.2</f>
        <v>3.366</v>
      </c>
      <c r="M39" s="32">
        <f>M38*0.2</f>
        <v>3.168</v>
      </c>
    </row>
  </sheetData>
  <mergeCells count="34">
    <mergeCell ref="A2:H2"/>
    <mergeCell ref="I6:M6"/>
    <mergeCell ref="A6:A7"/>
    <mergeCell ref="A9:A12"/>
    <mergeCell ref="A13:A16"/>
    <mergeCell ref="A17:A20"/>
    <mergeCell ref="A21:A24"/>
    <mergeCell ref="A25:A26"/>
    <mergeCell ref="A27:A30"/>
    <mergeCell ref="A31:A32"/>
    <mergeCell ref="A33:A34"/>
    <mergeCell ref="A35:A37"/>
    <mergeCell ref="A38:A39"/>
    <mergeCell ref="B6:B7"/>
    <mergeCell ref="B9:B12"/>
    <mergeCell ref="B13:B16"/>
    <mergeCell ref="B17:B20"/>
    <mergeCell ref="B21:B24"/>
    <mergeCell ref="B25:B26"/>
    <mergeCell ref="B27:B30"/>
    <mergeCell ref="B31:B32"/>
    <mergeCell ref="B33:B34"/>
    <mergeCell ref="B35:B37"/>
    <mergeCell ref="B38:B39"/>
    <mergeCell ref="C6:C7"/>
    <mergeCell ref="D6:D7"/>
    <mergeCell ref="E6:E7"/>
    <mergeCell ref="F6:F7"/>
    <mergeCell ref="G6:G7"/>
    <mergeCell ref="H6:H7"/>
    <mergeCell ref="H9:H12"/>
    <mergeCell ref="H13:H16"/>
    <mergeCell ref="H17:H20"/>
    <mergeCell ref="A3:M5"/>
  </mergeCells>
  <pageMargins left="0.393055555555556" right="0.393055555555556" top="0.0784722222222222" bottom="0.354166666666667" header="0.5" footer="0.118055555555556"/>
  <pageSetup paperSize="9" scale="55" fitToHeight="0" orientation="landscape" horizontalDpi="600"/>
  <headerFooter>
    <oddFooter>&amp;C第 &amp;P 页，共 &amp;N 页</oddFooter>
  </headerFooter>
  <rowBreaks count="3" manualBreakCount="3">
    <brk id="20" max="7" man="1"/>
    <brk id="39" max="16383" man="1"/>
    <brk id="4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中医针法类医疗服务项目价格表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六月荷花</cp:lastModifiedBy>
  <dcterms:created xsi:type="dcterms:W3CDTF">2025-05-05T18:35:00Z</dcterms:created>
  <dcterms:modified xsi:type="dcterms:W3CDTF">2025-07-15T00:51:58Z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899CD94B504891D95A1F59680445AF9C</vt:lpwstr>
  </property>
  <property fmtid="{D5CDD505-2E9C-101B-9397-08002B2CF9AE}" pid="3" name="KSOProductBuildVer">
    <vt:lpwstr>2052-12.1.0.21915</vt:lpwstr>
  </property>
</Properties>
</file>