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<sst xmlns="http://schemas.openxmlformats.org/spreadsheetml/2006/main" count="66" uniqueCount="66">
  <si>
    <t>附件1</t>
  </si>
  <si>
    <t>2019年中央财政城镇保障性安居工程专项资金              （用于筹集公租房）分配方案</t>
  </si>
  <si>
    <t>序号</t>
  </si>
  <si>
    <t>城市</t>
  </si>
  <si>
    <t>建设任务
（套）</t>
  </si>
  <si>
    <t>财力调整系数</t>
  </si>
  <si>
    <t>调整后参与分配任务数</t>
  </si>
  <si>
    <t>分配
比重</t>
  </si>
  <si>
    <t>补助金额
（万元）</t>
  </si>
  <si>
    <t>广州市</t>
  </si>
  <si>
    <t>珠海市</t>
  </si>
  <si>
    <t>汕头市（不含以下市县）</t>
  </si>
  <si>
    <t xml:space="preserve">  南澳县</t>
  </si>
  <si>
    <t>佛山市</t>
  </si>
  <si>
    <t>韶关市（不含以下市县）</t>
  </si>
  <si>
    <t>南雄市</t>
  </si>
  <si>
    <t>仁化县</t>
  </si>
  <si>
    <t>乳源县</t>
  </si>
  <si>
    <t>翁源县</t>
  </si>
  <si>
    <t>河源市（不含以下市县）</t>
  </si>
  <si>
    <t>紫金县</t>
  </si>
  <si>
    <t>连平县</t>
  </si>
  <si>
    <t>龙川县</t>
  </si>
  <si>
    <t>梅州市（不含以下市县）</t>
  </si>
  <si>
    <t xml:space="preserve">  兴宁市</t>
  </si>
  <si>
    <t xml:space="preserve">      五华县</t>
  </si>
  <si>
    <t xml:space="preserve">      丰顺县</t>
  </si>
  <si>
    <t>大埔县</t>
  </si>
  <si>
    <t>惠州市</t>
  </si>
  <si>
    <t>博罗县</t>
  </si>
  <si>
    <t>汕尾市（不含以下市县）</t>
  </si>
  <si>
    <t>陆河县</t>
  </si>
  <si>
    <t>陆丰市</t>
  </si>
  <si>
    <t>海丰市</t>
  </si>
  <si>
    <t>东莞市</t>
  </si>
  <si>
    <t>中山市</t>
  </si>
  <si>
    <t>江门市</t>
  </si>
  <si>
    <t>阳江市（不含以下市县）</t>
  </si>
  <si>
    <t xml:space="preserve">  阳春市</t>
  </si>
  <si>
    <t>湛江市（不含以下市县）</t>
  </si>
  <si>
    <t xml:space="preserve">  徐闻县</t>
  </si>
  <si>
    <t>廉江市</t>
  </si>
  <si>
    <t>雷州市</t>
  </si>
  <si>
    <t>茂名市（不含以下市县）</t>
  </si>
  <si>
    <t xml:space="preserve">  高州市</t>
  </si>
  <si>
    <t>化州市</t>
  </si>
  <si>
    <t>肇庆市（不含以下市县）</t>
  </si>
  <si>
    <t>封开县</t>
  </si>
  <si>
    <t>怀集县</t>
  </si>
  <si>
    <t>德庆县</t>
  </si>
  <si>
    <t>广宁县</t>
  </si>
  <si>
    <t>清远市（不含以下市县）</t>
  </si>
  <si>
    <t xml:space="preserve">  英德市</t>
  </si>
  <si>
    <t>连山县</t>
  </si>
  <si>
    <t>连南县</t>
  </si>
  <si>
    <t>潮州市（不含以下市县）</t>
  </si>
  <si>
    <t xml:space="preserve">  饶平县</t>
  </si>
  <si>
    <t>揭阳市（不含以下市县）</t>
  </si>
  <si>
    <t>普宁市</t>
  </si>
  <si>
    <t>揭西市</t>
  </si>
  <si>
    <t>惠来市</t>
  </si>
  <si>
    <t>云浮市（不含以下市县）</t>
  </si>
  <si>
    <t xml:space="preserve">  罗定市</t>
  </si>
  <si>
    <t>新兴县</t>
  </si>
  <si>
    <t>合计</t>
  </si>
  <si>
    <t>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</si>
</sst>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8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0">
      <alignment vertical="center"/>
      <protection/>
    </xf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24" fillId="9" borderId="6" applyNumberFormat="0" applyAlignment="0" applyProtection="0"/>
    <xf numFmtId="0" fontId="8" fillId="0" borderId="0">
      <alignment vertical="center"/>
      <protection/>
    </xf>
    <xf numFmtId="0" fontId="12" fillId="10" borderId="0" applyNumberFormat="0" applyBorder="0" applyAlignment="0" applyProtection="0"/>
    <xf numFmtId="0" fontId="18" fillId="9" borderId="1" applyNumberFormat="0" applyAlignment="0" applyProtection="0"/>
    <xf numFmtId="0" fontId="7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12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89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43" fontId="1" fillId="0" borderId="10" xfId="23" applyFont="1" applyFill="1" applyBorder="1" applyAlignment="1">
      <alignment horizontal="right" vertical="center"/>
    </xf>
    <xf numFmtId="0" fontId="2" fillId="0" borderId="10" xfId="89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67" applyNumberFormat="1" applyFont="1" applyFill="1" applyBorder="1" applyAlignment="1">
      <alignment horizontal="center" vertical="center"/>
      <protection/>
    </xf>
    <xf numFmtId="0" fontId="2" fillId="0" borderId="10" xfId="75" applyNumberFormat="1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right" vertical="center" wrapText="1"/>
      <protection/>
    </xf>
    <xf numFmtId="0" fontId="2" fillId="0" borderId="10" xfId="74" applyNumberFormat="1" applyFont="1" applyFill="1" applyBorder="1" applyAlignment="1">
      <alignment horizontal="center" vertical="center"/>
      <protection/>
    </xf>
    <xf numFmtId="0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78" applyNumberFormat="1" applyFont="1" applyFill="1" applyBorder="1" applyAlignment="1">
      <alignment horizontal="center" vertical="center"/>
      <protection/>
    </xf>
    <xf numFmtId="0" fontId="2" fillId="0" borderId="10" xfId="76" applyFont="1" applyFill="1" applyBorder="1" applyAlignment="1">
      <alignment horizontal="right" vertical="center" wrapText="1"/>
      <protection/>
    </xf>
    <xf numFmtId="0" fontId="2" fillId="0" borderId="10" xfId="77" applyNumberFormat="1" applyFont="1" applyFill="1" applyBorder="1" applyAlignment="1">
      <alignment horizontal="center" vertical="center"/>
      <protection/>
    </xf>
    <xf numFmtId="0" fontId="2" fillId="0" borderId="10" xfId="36" applyNumberFormat="1" applyFont="1" applyFill="1" applyBorder="1" applyAlignment="1">
      <alignment horizontal="center" vertical="center"/>
      <protection/>
    </xf>
    <xf numFmtId="0" fontId="2" fillId="0" borderId="10" xfId="29" applyNumberFormat="1" applyFont="1" applyFill="1" applyBorder="1" applyAlignment="1">
      <alignment horizontal="center" vertical="center" wrapText="1"/>
      <protection/>
    </xf>
    <xf numFmtId="0" fontId="2" fillId="0" borderId="10" xfId="39" applyNumberFormat="1" applyFont="1" applyFill="1" applyBorder="1" applyAlignment="1">
      <alignment horizontal="center" vertical="center" wrapText="1"/>
      <protection/>
    </xf>
    <xf numFmtId="0" fontId="5" fillId="0" borderId="10" xfId="86" applyNumberFormat="1" applyFont="1" applyFill="1" applyBorder="1" applyAlignment="1">
      <alignment horizontal="right" vertical="center"/>
      <protection/>
    </xf>
    <xf numFmtId="0" fontId="2" fillId="0" borderId="10" xfId="30" applyNumberFormat="1" applyFont="1" applyFill="1" applyBorder="1" applyAlignment="1">
      <alignment horizontal="center" vertical="center"/>
      <protection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72" applyNumberFormat="1" applyFont="1" applyFill="1" applyBorder="1" applyAlignment="1">
      <alignment horizontal="center" vertical="center"/>
      <protection/>
    </xf>
    <xf numFmtId="0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80" applyNumberFormat="1" applyFont="1" applyFill="1" applyBorder="1" applyAlignment="1">
      <alignment horizontal="center" vertical="center" wrapText="1"/>
      <protection/>
    </xf>
    <xf numFmtId="0" fontId="2" fillId="0" borderId="10" xfId="82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87" applyNumberFormat="1" applyFont="1" applyFill="1" applyBorder="1" applyAlignment="1">
      <alignment horizontal="center" vertical="center"/>
      <protection/>
    </xf>
    <xf numFmtId="0" fontId="2" fillId="0" borderId="11" xfId="84" applyNumberFormat="1" applyFont="1" applyFill="1" applyBorder="1" applyAlignment="1">
      <alignment horizontal="center" vertical="center"/>
      <protection/>
    </xf>
    <xf numFmtId="0" fontId="2" fillId="0" borderId="10" xfId="84" applyNumberFormat="1" applyFont="1" applyFill="1" applyBorder="1" applyAlignment="1">
      <alignment horizontal="center" vertical="center"/>
      <protection/>
    </xf>
    <xf numFmtId="0" fontId="2" fillId="0" borderId="12" xfId="85" applyNumberFormat="1" applyFont="1" applyFill="1" applyBorder="1" applyAlignment="1">
      <alignment horizontal="center" vertical="center"/>
      <protection/>
    </xf>
    <xf numFmtId="0" fontId="2" fillId="0" borderId="10" xfId="88" applyNumberFormat="1" applyFont="1" applyFill="1" applyBorder="1" applyAlignment="1">
      <alignment horizontal="center" vertical="center"/>
      <protection/>
    </xf>
    <xf numFmtId="0" fontId="2" fillId="0" borderId="10" xfId="90" applyNumberFormat="1" applyFont="1" applyFill="1" applyBorder="1" applyAlignment="1">
      <alignment horizontal="center" vertical="center"/>
      <protection/>
    </xf>
    <xf numFmtId="0" fontId="2" fillId="0" borderId="10" xfId="92" applyNumberFormat="1" applyFont="1" applyFill="1" applyBorder="1" applyAlignment="1">
      <alignment horizontal="center" vertical="center"/>
      <protection/>
    </xf>
    <xf numFmtId="0" fontId="2" fillId="0" borderId="10" xfId="91" applyNumberFormat="1" applyFont="1" applyFill="1" applyBorder="1" applyAlignment="1">
      <alignment horizontal="center" vertical="center"/>
      <protection/>
    </xf>
    <xf numFmtId="0" fontId="3" fillId="0" borderId="10" xfId="21" applyNumberFormat="1" applyFont="1" applyFill="1" applyBorder="1" applyAlignment="1">
      <alignment horizontal="center" vertical="center"/>
      <protection/>
    </xf>
    <xf numFmtId="0" fontId="2" fillId="0" borderId="10" xfId="94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43" fontId="1" fillId="0" borderId="10" xfId="23" applyFont="1" applyFill="1" applyBorder="1" applyAlignment="1">
      <alignment horizontal="right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原表_76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原表_28" xfId="29"/>
    <cellStyle name="常规_原表_33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原表_25" xfId="36"/>
    <cellStyle name="标题 1" xfId="37"/>
    <cellStyle name="标题 2" xfId="38"/>
    <cellStyle name="常规_原表_32" xfId="39"/>
    <cellStyle name="60% - 强调文字颜色 1" xfId="40"/>
    <cellStyle name="标题 3" xfId="41"/>
    <cellStyle name="输出" xfId="42"/>
    <cellStyle name="常规_原表_35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原表_10" xfId="63"/>
    <cellStyle name="强调文字颜色 5" xfId="64"/>
    <cellStyle name="40% - 强调文字颜色 5" xfId="65"/>
    <cellStyle name="常规_原表_36" xfId="66"/>
    <cellStyle name="常规_原表_9" xfId="67"/>
    <cellStyle name="60% - 强调文字颜色 5" xfId="68"/>
    <cellStyle name="常规_原表_11" xfId="69"/>
    <cellStyle name="强调文字颜色 6" xfId="70"/>
    <cellStyle name="40% - 强调文字颜色 6" xfId="71"/>
    <cellStyle name="常规_原表_42" xfId="72"/>
    <cellStyle name="60% - 强调文字颜色 6" xfId="73"/>
    <cellStyle name="常规_原表_14" xfId="74"/>
    <cellStyle name="常规_原表_15" xfId="75"/>
    <cellStyle name="常规_原表_16" xfId="76"/>
    <cellStyle name="常规_原表_24" xfId="77"/>
    <cellStyle name="常规_原表_19" xfId="78"/>
    <cellStyle name="常规_原表_44" xfId="79"/>
    <cellStyle name="常规_原表_51" xfId="80"/>
    <cellStyle name="常规_原表_47" xfId="81"/>
    <cellStyle name="常规_原表_52" xfId="82"/>
    <cellStyle name="常规_原表_55" xfId="83"/>
    <cellStyle name="常规_原表_60" xfId="84"/>
    <cellStyle name="常规_原表_63" xfId="85"/>
    <cellStyle name="常规_最后_2" xfId="86"/>
    <cellStyle name="常规_原表_59" xfId="87"/>
    <cellStyle name="常规_原表_64" xfId="88"/>
    <cellStyle name="常规_全省_3" xfId="89"/>
    <cellStyle name="常规_原表_67" xfId="90"/>
    <cellStyle name="常规_原表_72" xfId="91"/>
    <cellStyle name="常规_原表_68" xfId="92"/>
    <cellStyle name="常规_原表_73" xfId="93"/>
    <cellStyle name="常规_原表_77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45" zoomScaleNormal="145" zoomScaleSheetLayoutView="100" workbookViewId="0" topLeftCell="A2">
      <selection activeCell="A2" sqref="A2:G2"/>
    </sheetView>
  </sheetViews>
  <sheetFormatPr defaultColWidth="9.00390625" defaultRowHeight="14.25"/>
  <cols>
    <col min="1" max="1" width="4.375" style="3" customWidth="1"/>
    <col min="2" max="2" width="19.875" style="3" customWidth="1"/>
    <col min="3" max="3" width="8.125" style="4" customWidth="1"/>
    <col min="4" max="4" width="9.125" style="4" customWidth="1"/>
    <col min="5" max="5" width="12.625" style="5" customWidth="1"/>
    <col min="6" max="6" width="8.375" style="3" customWidth="1"/>
    <col min="7" max="7" width="11.25390625" style="3" customWidth="1"/>
    <col min="8" max="8" width="9.375" style="3" bestFit="1" customWidth="1"/>
    <col min="9" max="16384" width="9.00390625" style="3" customWidth="1"/>
  </cols>
  <sheetData>
    <row r="1" spans="1:2" ht="12">
      <c r="A1" s="6" t="s">
        <v>0</v>
      </c>
      <c r="B1" s="6"/>
    </row>
    <row r="2" spans="1:7" ht="52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2">
      <c r="A4" s="10">
        <v>1</v>
      </c>
      <c r="B4" s="11" t="s">
        <v>9</v>
      </c>
      <c r="C4" s="12">
        <v>4234</v>
      </c>
      <c r="D4" s="13">
        <v>0.0485052782656318</v>
      </c>
      <c r="E4" s="14">
        <f>(C4-768)*D4</f>
        <v>168.1192944686798</v>
      </c>
      <c r="F4" s="15">
        <f>E4/$E$59</f>
        <v>0.6856705709735993</v>
      </c>
      <c r="G4" s="16">
        <f>ROUND(18917*F4,2)</f>
        <v>12970.83</v>
      </c>
    </row>
    <row r="5" spans="1:7" ht="12">
      <c r="A5" s="10">
        <v>2</v>
      </c>
      <c r="B5" s="11" t="s">
        <v>10</v>
      </c>
      <c r="C5" s="17">
        <v>0</v>
      </c>
      <c r="D5" s="13">
        <v>0.046031386323721</v>
      </c>
      <c r="E5" s="14">
        <f aca="true" t="shared" si="0" ref="E5:E36">C5*D5</f>
        <v>0</v>
      </c>
      <c r="F5" s="15">
        <f aca="true" t="shared" si="1" ref="F5:F36">E5/$E$59</f>
        <v>0</v>
      </c>
      <c r="G5" s="16">
        <f aca="true" t="shared" si="2" ref="G5:G36">ROUND(18917*F5,2)</f>
        <v>0</v>
      </c>
    </row>
    <row r="6" spans="1:7" ht="12">
      <c r="A6" s="10">
        <v>3</v>
      </c>
      <c r="B6" s="11" t="s">
        <v>11</v>
      </c>
      <c r="C6" s="10">
        <v>0</v>
      </c>
      <c r="D6" s="18">
        <v>0.051130248</v>
      </c>
      <c r="E6" s="14">
        <f t="shared" si="0"/>
        <v>0</v>
      </c>
      <c r="F6" s="15">
        <f t="shared" si="1"/>
        <v>0</v>
      </c>
      <c r="G6" s="16">
        <f t="shared" si="2"/>
        <v>0</v>
      </c>
    </row>
    <row r="7" spans="1:7" ht="12">
      <c r="A7" s="10"/>
      <c r="B7" s="19" t="s">
        <v>12</v>
      </c>
      <c r="C7" s="10">
        <v>0</v>
      </c>
      <c r="D7" s="18">
        <v>0.051130248</v>
      </c>
      <c r="E7" s="14">
        <f t="shared" si="0"/>
        <v>0</v>
      </c>
      <c r="F7" s="15">
        <f t="shared" si="1"/>
        <v>0</v>
      </c>
      <c r="G7" s="16">
        <f t="shared" si="2"/>
        <v>0</v>
      </c>
    </row>
    <row r="8" spans="1:7" ht="12">
      <c r="A8" s="10">
        <v>4</v>
      </c>
      <c r="B8" s="11" t="s">
        <v>13</v>
      </c>
      <c r="C8" s="20">
        <v>0</v>
      </c>
      <c r="D8" s="13">
        <v>0.0477876607557645</v>
      </c>
      <c r="E8" s="14">
        <f t="shared" si="0"/>
        <v>0</v>
      </c>
      <c r="F8" s="15">
        <f t="shared" si="1"/>
        <v>0</v>
      </c>
      <c r="G8" s="16">
        <f t="shared" si="2"/>
        <v>0</v>
      </c>
    </row>
    <row r="9" spans="1:7" ht="12">
      <c r="A9" s="10">
        <v>5</v>
      </c>
      <c r="B9" s="11" t="s">
        <v>14</v>
      </c>
      <c r="C9" s="21">
        <v>0</v>
      </c>
      <c r="D9" s="18">
        <v>0.0511113629067286</v>
      </c>
      <c r="E9" s="14">
        <f t="shared" si="0"/>
        <v>0</v>
      </c>
      <c r="F9" s="15">
        <f t="shared" si="1"/>
        <v>0</v>
      </c>
      <c r="G9" s="16">
        <f t="shared" si="2"/>
        <v>0</v>
      </c>
    </row>
    <row r="10" spans="1:7" ht="12">
      <c r="A10" s="10"/>
      <c r="B10" s="22" t="s">
        <v>15</v>
      </c>
      <c r="C10" s="23">
        <v>0</v>
      </c>
      <c r="D10" s="18">
        <v>0.0511113629067286</v>
      </c>
      <c r="E10" s="14">
        <f t="shared" si="0"/>
        <v>0</v>
      </c>
      <c r="F10" s="15">
        <f t="shared" si="1"/>
        <v>0</v>
      </c>
      <c r="G10" s="16">
        <f t="shared" si="2"/>
        <v>0</v>
      </c>
    </row>
    <row r="11" spans="1:7" ht="12">
      <c r="A11" s="10"/>
      <c r="B11" s="22" t="s">
        <v>16</v>
      </c>
      <c r="C11" s="23">
        <v>0</v>
      </c>
      <c r="D11" s="18">
        <v>0.0511113629067286</v>
      </c>
      <c r="E11" s="14">
        <f t="shared" si="0"/>
        <v>0</v>
      </c>
      <c r="F11" s="15">
        <f t="shared" si="1"/>
        <v>0</v>
      </c>
      <c r="G11" s="16">
        <f t="shared" si="2"/>
        <v>0</v>
      </c>
    </row>
    <row r="12" spans="1:7" ht="12">
      <c r="A12" s="10"/>
      <c r="B12" s="24" t="s">
        <v>17</v>
      </c>
      <c r="C12" s="23">
        <v>0</v>
      </c>
      <c r="D12" s="18">
        <v>0.0511113629067286</v>
      </c>
      <c r="E12" s="14">
        <f t="shared" si="0"/>
        <v>0</v>
      </c>
      <c r="F12" s="15">
        <f t="shared" si="1"/>
        <v>0</v>
      </c>
      <c r="G12" s="16">
        <f t="shared" si="2"/>
        <v>0</v>
      </c>
    </row>
    <row r="13" spans="1:7" ht="12">
      <c r="A13" s="10"/>
      <c r="B13" s="24" t="s">
        <v>18</v>
      </c>
      <c r="C13" s="10">
        <v>0</v>
      </c>
      <c r="D13" s="18">
        <v>0.0511113629067286</v>
      </c>
      <c r="E13" s="14">
        <f t="shared" si="0"/>
        <v>0</v>
      </c>
      <c r="F13" s="15">
        <f t="shared" si="1"/>
        <v>0</v>
      </c>
      <c r="G13" s="16">
        <f t="shared" si="2"/>
        <v>0</v>
      </c>
    </row>
    <row r="14" spans="1:7" ht="12">
      <c r="A14" s="10">
        <v>6</v>
      </c>
      <c r="B14" s="11" t="s">
        <v>19</v>
      </c>
      <c r="C14" s="25">
        <v>0</v>
      </c>
      <c r="D14" s="18">
        <v>0.050941400864918</v>
      </c>
      <c r="E14" s="14">
        <f t="shared" si="0"/>
        <v>0</v>
      </c>
      <c r="F14" s="15">
        <f t="shared" si="1"/>
        <v>0</v>
      </c>
      <c r="G14" s="16">
        <f t="shared" si="2"/>
        <v>0</v>
      </c>
    </row>
    <row r="15" spans="1:7" ht="12">
      <c r="A15" s="10"/>
      <c r="B15" s="26" t="s">
        <v>20</v>
      </c>
      <c r="C15" s="10">
        <v>0</v>
      </c>
      <c r="D15" s="18">
        <v>0.050941400864918</v>
      </c>
      <c r="E15" s="14">
        <f t="shared" si="0"/>
        <v>0</v>
      </c>
      <c r="F15" s="15">
        <f t="shared" si="1"/>
        <v>0</v>
      </c>
      <c r="G15" s="16">
        <f t="shared" si="2"/>
        <v>0</v>
      </c>
    </row>
    <row r="16" spans="1:7" ht="12">
      <c r="A16" s="10"/>
      <c r="B16" s="26" t="s">
        <v>21</v>
      </c>
      <c r="C16" s="10">
        <v>0</v>
      </c>
      <c r="D16" s="18">
        <v>0.050941400864918</v>
      </c>
      <c r="E16" s="14">
        <f t="shared" si="0"/>
        <v>0</v>
      </c>
      <c r="F16" s="15">
        <f t="shared" si="1"/>
        <v>0</v>
      </c>
      <c r="G16" s="16">
        <f t="shared" si="2"/>
        <v>0</v>
      </c>
    </row>
    <row r="17" spans="1:7" ht="12">
      <c r="A17" s="10"/>
      <c r="B17" s="26" t="s">
        <v>22</v>
      </c>
      <c r="C17" s="10">
        <v>0</v>
      </c>
      <c r="D17" s="18">
        <v>0.050941400864918</v>
      </c>
      <c r="E17" s="14">
        <f t="shared" si="0"/>
        <v>0</v>
      </c>
      <c r="F17" s="15">
        <f t="shared" si="1"/>
        <v>0</v>
      </c>
      <c r="G17" s="16">
        <f t="shared" si="2"/>
        <v>0</v>
      </c>
    </row>
    <row r="18" spans="1:7" ht="12">
      <c r="A18" s="10">
        <v>7</v>
      </c>
      <c r="B18" s="11" t="s">
        <v>23</v>
      </c>
      <c r="C18" s="27">
        <v>0</v>
      </c>
      <c r="D18" s="18">
        <v>0.0511019205710725</v>
      </c>
      <c r="E18" s="14">
        <f t="shared" si="0"/>
        <v>0</v>
      </c>
      <c r="F18" s="15">
        <f t="shared" si="1"/>
        <v>0</v>
      </c>
      <c r="G18" s="16">
        <f t="shared" si="2"/>
        <v>0</v>
      </c>
    </row>
    <row r="19" spans="1:7" ht="12">
      <c r="A19" s="10"/>
      <c r="B19" s="19" t="s">
        <v>24</v>
      </c>
      <c r="C19" s="28">
        <v>0</v>
      </c>
      <c r="D19" s="18">
        <v>0.0511019205710725</v>
      </c>
      <c r="E19" s="14">
        <f t="shared" si="0"/>
        <v>0</v>
      </c>
      <c r="F19" s="15">
        <f t="shared" si="1"/>
        <v>0</v>
      </c>
      <c r="G19" s="16">
        <f t="shared" si="2"/>
        <v>0</v>
      </c>
    </row>
    <row r="20" spans="1:7" ht="12">
      <c r="A20" s="10"/>
      <c r="B20" s="19" t="s">
        <v>25</v>
      </c>
      <c r="C20" s="28">
        <v>0</v>
      </c>
      <c r="D20" s="18">
        <v>0.0511019205710725</v>
      </c>
      <c r="E20" s="14">
        <f t="shared" si="0"/>
        <v>0</v>
      </c>
      <c r="F20" s="15">
        <f t="shared" si="1"/>
        <v>0</v>
      </c>
      <c r="G20" s="16">
        <f t="shared" si="2"/>
        <v>0</v>
      </c>
    </row>
    <row r="21" spans="1:7" ht="12">
      <c r="A21" s="10"/>
      <c r="B21" s="19" t="s">
        <v>26</v>
      </c>
      <c r="C21" s="28">
        <v>0</v>
      </c>
      <c r="D21" s="18">
        <v>0.0511019205710725</v>
      </c>
      <c r="E21" s="14">
        <f t="shared" si="0"/>
        <v>0</v>
      </c>
      <c r="F21" s="15">
        <f t="shared" si="1"/>
        <v>0</v>
      </c>
      <c r="G21" s="16">
        <f t="shared" si="2"/>
        <v>0</v>
      </c>
    </row>
    <row r="22" spans="1:7" ht="12">
      <c r="A22" s="10"/>
      <c r="B22" s="19" t="s">
        <v>27</v>
      </c>
      <c r="C22" s="28">
        <v>0</v>
      </c>
      <c r="D22" s="18">
        <v>0.0511019205710725</v>
      </c>
      <c r="E22" s="14">
        <f t="shared" si="0"/>
        <v>0</v>
      </c>
      <c r="F22" s="15">
        <f t="shared" si="1"/>
        <v>0</v>
      </c>
      <c r="G22" s="16">
        <f t="shared" si="2"/>
        <v>0</v>
      </c>
    </row>
    <row r="23" spans="1:7" s="2" customFormat="1" ht="12">
      <c r="A23" s="10">
        <v>8</v>
      </c>
      <c r="B23" s="11" t="s">
        <v>28</v>
      </c>
      <c r="C23" s="29">
        <v>0</v>
      </c>
      <c r="D23" s="13">
        <v>0.0496289162087134</v>
      </c>
      <c r="E23" s="14">
        <f t="shared" si="0"/>
        <v>0</v>
      </c>
      <c r="F23" s="15">
        <f t="shared" si="1"/>
        <v>0</v>
      </c>
      <c r="G23" s="16">
        <f t="shared" si="2"/>
        <v>0</v>
      </c>
    </row>
    <row r="24" spans="1:7" s="2" customFormat="1" ht="12">
      <c r="A24" s="10"/>
      <c r="B24" s="19" t="s">
        <v>29</v>
      </c>
      <c r="C24" s="10">
        <v>0</v>
      </c>
      <c r="D24" s="13">
        <v>0.0496289162087134</v>
      </c>
      <c r="E24" s="14">
        <f t="shared" si="0"/>
        <v>0</v>
      </c>
      <c r="F24" s="15">
        <f t="shared" si="1"/>
        <v>0</v>
      </c>
      <c r="G24" s="16">
        <f t="shared" si="2"/>
        <v>0</v>
      </c>
    </row>
    <row r="25" spans="1:7" ht="12">
      <c r="A25" s="10">
        <v>9</v>
      </c>
      <c r="B25" s="11" t="s">
        <v>30</v>
      </c>
      <c r="C25" s="30">
        <v>0</v>
      </c>
      <c r="D25" s="18">
        <v>0.0514607293260061</v>
      </c>
      <c r="E25" s="14">
        <f t="shared" si="0"/>
        <v>0</v>
      </c>
      <c r="F25" s="15">
        <f t="shared" si="1"/>
        <v>0</v>
      </c>
      <c r="G25" s="16">
        <f t="shared" si="2"/>
        <v>0</v>
      </c>
    </row>
    <row r="26" spans="1:7" ht="12">
      <c r="A26" s="10"/>
      <c r="B26" s="31" t="s">
        <v>31</v>
      </c>
      <c r="C26" s="32">
        <v>0</v>
      </c>
      <c r="D26" s="18">
        <v>0.0514607293260061</v>
      </c>
      <c r="E26" s="14">
        <f t="shared" si="0"/>
        <v>0</v>
      </c>
      <c r="F26" s="15">
        <f t="shared" si="1"/>
        <v>0</v>
      </c>
      <c r="G26" s="16">
        <f t="shared" si="2"/>
        <v>0</v>
      </c>
    </row>
    <row r="27" spans="1:7" ht="12">
      <c r="A27" s="10"/>
      <c r="B27" s="31" t="s">
        <v>32</v>
      </c>
      <c r="C27" s="32">
        <v>0</v>
      </c>
      <c r="D27" s="18">
        <v>0.0514607293260061</v>
      </c>
      <c r="E27" s="14">
        <f t="shared" si="0"/>
        <v>0</v>
      </c>
      <c r="F27" s="15">
        <f t="shared" si="1"/>
        <v>0</v>
      </c>
      <c r="G27" s="16">
        <f t="shared" si="2"/>
        <v>0</v>
      </c>
    </row>
    <row r="28" spans="1:7" ht="12">
      <c r="A28" s="10"/>
      <c r="B28" s="31" t="s">
        <v>33</v>
      </c>
      <c r="C28" s="32">
        <v>0</v>
      </c>
      <c r="D28" s="18">
        <v>0.0514607293260061</v>
      </c>
      <c r="E28" s="14">
        <f t="shared" si="0"/>
        <v>0</v>
      </c>
      <c r="F28" s="15">
        <f t="shared" si="1"/>
        <v>0</v>
      </c>
      <c r="G28" s="16">
        <f t="shared" si="2"/>
        <v>0</v>
      </c>
    </row>
    <row r="29" spans="1:7" ht="12">
      <c r="A29" s="10">
        <v>10</v>
      </c>
      <c r="B29" s="11" t="s">
        <v>34</v>
      </c>
      <c r="C29" s="10">
        <v>0</v>
      </c>
      <c r="D29" s="13">
        <v>0.0457009045757559</v>
      </c>
      <c r="E29" s="14">
        <f t="shared" si="0"/>
        <v>0</v>
      </c>
      <c r="F29" s="15">
        <f t="shared" si="1"/>
        <v>0</v>
      </c>
      <c r="G29" s="16">
        <f t="shared" si="2"/>
        <v>0</v>
      </c>
    </row>
    <row r="30" spans="1:7" ht="12">
      <c r="A30" s="10">
        <v>11</v>
      </c>
      <c r="B30" s="11" t="s">
        <v>35</v>
      </c>
      <c r="C30" s="33">
        <v>0</v>
      </c>
      <c r="D30" s="13">
        <v>0.0471644666024588</v>
      </c>
      <c r="E30" s="14">
        <f t="shared" si="0"/>
        <v>0</v>
      </c>
      <c r="F30" s="15">
        <f t="shared" si="1"/>
        <v>0</v>
      </c>
      <c r="G30" s="16">
        <f t="shared" si="2"/>
        <v>0</v>
      </c>
    </row>
    <row r="31" spans="1:7" ht="12">
      <c r="A31" s="10">
        <v>12</v>
      </c>
      <c r="B31" s="11" t="s">
        <v>36</v>
      </c>
      <c r="C31" s="34">
        <v>0</v>
      </c>
      <c r="D31" s="13">
        <v>0.0506203614526089</v>
      </c>
      <c r="E31" s="14">
        <f t="shared" si="0"/>
        <v>0</v>
      </c>
      <c r="F31" s="15">
        <f t="shared" si="1"/>
        <v>0</v>
      </c>
      <c r="G31" s="16">
        <f t="shared" si="2"/>
        <v>0</v>
      </c>
    </row>
    <row r="32" spans="1:7" ht="12">
      <c r="A32" s="10">
        <v>13</v>
      </c>
      <c r="B32" s="11" t="s">
        <v>37</v>
      </c>
      <c r="C32" s="35">
        <v>0</v>
      </c>
      <c r="D32" s="18">
        <v>0.0511585745850093</v>
      </c>
      <c r="E32" s="14">
        <f t="shared" si="0"/>
        <v>0</v>
      </c>
      <c r="F32" s="15">
        <f t="shared" si="1"/>
        <v>0</v>
      </c>
      <c r="G32" s="16">
        <f t="shared" si="2"/>
        <v>0</v>
      </c>
    </row>
    <row r="33" spans="1:7" ht="12">
      <c r="A33" s="10"/>
      <c r="B33" s="19" t="s">
        <v>38</v>
      </c>
      <c r="C33" s="35">
        <v>0</v>
      </c>
      <c r="D33" s="18">
        <v>0.0511585745850093</v>
      </c>
      <c r="E33" s="14">
        <f t="shared" si="0"/>
        <v>0</v>
      </c>
      <c r="F33" s="15">
        <f t="shared" si="1"/>
        <v>0</v>
      </c>
      <c r="G33" s="16">
        <f t="shared" si="2"/>
        <v>0</v>
      </c>
    </row>
    <row r="34" spans="1:7" ht="12">
      <c r="A34" s="10">
        <v>14</v>
      </c>
      <c r="B34" s="11" t="s">
        <v>39</v>
      </c>
      <c r="C34" s="36">
        <v>1504</v>
      </c>
      <c r="D34" s="18">
        <v>0.0512435556059147</v>
      </c>
      <c r="E34" s="14">
        <f t="shared" si="0"/>
        <v>77.0703076312957</v>
      </c>
      <c r="F34" s="15">
        <f t="shared" si="1"/>
        <v>0.3143294290264008</v>
      </c>
      <c r="G34" s="16">
        <f t="shared" si="2"/>
        <v>5946.17</v>
      </c>
    </row>
    <row r="35" spans="1:7" ht="12">
      <c r="A35" s="10"/>
      <c r="B35" s="19" t="s">
        <v>40</v>
      </c>
      <c r="C35" s="37">
        <v>0</v>
      </c>
      <c r="D35" s="18">
        <v>0.0512435556059147</v>
      </c>
      <c r="E35" s="14">
        <f t="shared" si="0"/>
        <v>0</v>
      </c>
      <c r="F35" s="15">
        <f t="shared" si="1"/>
        <v>0</v>
      </c>
      <c r="G35" s="16">
        <f t="shared" si="2"/>
        <v>0</v>
      </c>
    </row>
    <row r="36" spans="1:7" ht="12">
      <c r="A36" s="10"/>
      <c r="B36" s="19" t="s">
        <v>41</v>
      </c>
      <c r="C36" s="37">
        <v>0</v>
      </c>
      <c r="D36" s="18">
        <v>0.0512435556059147</v>
      </c>
      <c r="E36" s="14">
        <f t="shared" si="0"/>
        <v>0</v>
      </c>
      <c r="F36" s="15">
        <f t="shared" si="1"/>
        <v>0</v>
      </c>
      <c r="G36" s="16">
        <f t="shared" si="2"/>
        <v>0</v>
      </c>
    </row>
    <row r="37" spans="1:7" ht="12">
      <c r="A37" s="10"/>
      <c r="B37" s="31" t="s">
        <v>42</v>
      </c>
      <c r="C37" s="37">
        <v>0</v>
      </c>
      <c r="D37" s="18">
        <v>0.0512435556059147</v>
      </c>
      <c r="E37" s="14">
        <f aca="true" t="shared" si="3" ref="E37:E58">C37*D37</f>
        <v>0</v>
      </c>
      <c r="F37" s="15">
        <f aca="true" t="shared" si="4" ref="F37:F58">E37/$E$59</f>
        <v>0</v>
      </c>
      <c r="G37" s="16">
        <f aca="true" t="shared" si="5" ref="G37:G58">ROUND(18917*F37,2)</f>
        <v>0</v>
      </c>
    </row>
    <row r="38" spans="1:7" ht="12">
      <c r="A38" s="10">
        <v>15</v>
      </c>
      <c r="B38" s="11" t="s">
        <v>43</v>
      </c>
      <c r="C38" s="20">
        <v>0</v>
      </c>
      <c r="D38" s="18">
        <v>0.0511113629067286</v>
      </c>
      <c r="E38" s="14">
        <f t="shared" si="3"/>
        <v>0</v>
      </c>
      <c r="F38" s="15">
        <f t="shared" si="4"/>
        <v>0</v>
      </c>
      <c r="G38" s="16">
        <f t="shared" si="5"/>
        <v>0</v>
      </c>
    </row>
    <row r="39" spans="1:7" ht="12">
      <c r="A39" s="10"/>
      <c r="B39" s="19" t="s">
        <v>44</v>
      </c>
      <c r="C39" s="10">
        <v>0</v>
      </c>
      <c r="D39" s="18">
        <v>0.0511113629067286</v>
      </c>
      <c r="E39" s="14">
        <f t="shared" si="3"/>
        <v>0</v>
      </c>
      <c r="F39" s="15">
        <f t="shared" si="4"/>
        <v>0</v>
      </c>
      <c r="G39" s="16">
        <f t="shared" si="5"/>
        <v>0</v>
      </c>
    </row>
    <row r="40" spans="1:7" ht="12">
      <c r="A40" s="10"/>
      <c r="B40" s="19" t="s">
        <v>45</v>
      </c>
      <c r="C40" s="38">
        <v>0</v>
      </c>
      <c r="D40" s="18">
        <v>0.0511113629067286</v>
      </c>
      <c r="E40" s="14">
        <f t="shared" si="3"/>
        <v>0</v>
      </c>
      <c r="F40" s="15">
        <f t="shared" si="4"/>
        <v>0</v>
      </c>
      <c r="G40" s="16">
        <f t="shared" si="5"/>
        <v>0</v>
      </c>
    </row>
    <row r="41" spans="1:7" ht="12">
      <c r="A41" s="10">
        <v>16</v>
      </c>
      <c r="B41" s="11" t="s">
        <v>46</v>
      </c>
      <c r="C41" s="39">
        <v>0</v>
      </c>
      <c r="D41" s="13">
        <v>0.0508280928370442</v>
      </c>
      <c r="E41" s="14">
        <f t="shared" si="3"/>
        <v>0</v>
      </c>
      <c r="F41" s="15">
        <f t="shared" si="4"/>
        <v>0</v>
      </c>
      <c r="G41" s="16">
        <f t="shared" si="5"/>
        <v>0</v>
      </c>
    </row>
    <row r="42" spans="1:7" ht="12">
      <c r="A42" s="10"/>
      <c r="B42" s="31" t="s">
        <v>47</v>
      </c>
      <c r="C42" s="40">
        <v>0</v>
      </c>
      <c r="D42" s="13">
        <v>0.0508280928370442</v>
      </c>
      <c r="E42" s="14">
        <f t="shared" si="3"/>
        <v>0</v>
      </c>
      <c r="F42" s="15">
        <f t="shared" si="4"/>
        <v>0</v>
      </c>
      <c r="G42" s="16">
        <f t="shared" si="5"/>
        <v>0</v>
      </c>
    </row>
    <row r="43" spans="1:7" ht="12">
      <c r="A43" s="10"/>
      <c r="B43" s="31" t="s">
        <v>48</v>
      </c>
      <c r="C43" s="41">
        <v>0</v>
      </c>
      <c r="D43" s="13">
        <v>0.0508280928370442</v>
      </c>
      <c r="E43" s="14">
        <f t="shared" si="3"/>
        <v>0</v>
      </c>
      <c r="F43" s="15">
        <f t="shared" si="4"/>
        <v>0</v>
      </c>
      <c r="G43" s="16">
        <f t="shared" si="5"/>
        <v>0</v>
      </c>
    </row>
    <row r="44" spans="1:7" ht="12">
      <c r="A44" s="10"/>
      <c r="B44" s="31" t="s">
        <v>49</v>
      </c>
      <c r="C44" s="41">
        <v>0</v>
      </c>
      <c r="D44" s="13">
        <v>0.0508280928370442</v>
      </c>
      <c r="E44" s="14">
        <f t="shared" si="3"/>
        <v>0</v>
      </c>
      <c r="F44" s="15">
        <f t="shared" si="4"/>
        <v>0</v>
      </c>
      <c r="G44" s="16">
        <f t="shared" si="5"/>
        <v>0</v>
      </c>
    </row>
    <row r="45" spans="1:7" ht="12">
      <c r="A45" s="10"/>
      <c r="B45" s="31" t="s">
        <v>50</v>
      </c>
      <c r="C45" s="41">
        <v>0</v>
      </c>
      <c r="D45" s="13">
        <v>0.0508280928370442</v>
      </c>
      <c r="E45" s="14">
        <f t="shared" si="3"/>
        <v>0</v>
      </c>
      <c r="F45" s="15">
        <f t="shared" si="4"/>
        <v>0</v>
      </c>
      <c r="G45" s="16">
        <f t="shared" si="5"/>
        <v>0</v>
      </c>
    </row>
    <row r="46" spans="1:7" ht="12">
      <c r="A46" s="10">
        <v>17</v>
      </c>
      <c r="B46" s="11" t="s">
        <v>51</v>
      </c>
      <c r="C46" s="42">
        <v>0</v>
      </c>
      <c r="D46" s="18">
        <v>0.050752554151795</v>
      </c>
      <c r="E46" s="14">
        <f t="shared" si="3"/>
        <v>0</v>
      </c>
      <c r="F46" s="15">
        <f t="shared" si="4"/>
        <v>0</v>
      </c>
      <c r="G46" s="16">
        <f t="shared" si="5"/>
        <v>0</v>
      </c>
    </row>
    <row r="47" spans="1:7" ht="12">
      <c r="A47" s="10"/>
      <c r="B47" s="19" t="s">
        <v>52</v>
      </c>
      <c r="C47" s="43">
        <v>0</v>
      </c>
      <c r="D47" s="18">
        <v>0.050752554151795</v>
      </c>
      <c r="E47" s="14">
        <f t="shared" si="3"/>
        <v>0</v>
      </c>
      <c r="F47" s="15">
        <f t="shared" si="4"/>
        <v>0</v>
      </c>
      <c r="G47" s="16">
        <f t="shared" si="5"/>
        <v>0</v>
      </c>
    </row>
    <row r="48" spans="1:7" ht="12">
      <c r="A48" s="10"/>
      <c r="B48" s="19" t="s">
        <v>53</v>
      </c>
      <c r="C48" s="43">
        <v>0</v>
      </c>
      <c r="D48" s="18">
        <v>0.050752554151795</v>
      </c>
      <c r="E48" s="14">
        <f t="shared" si="3"/>
        <v>0</v>
      </c>
      <c r="F48" s="15">
        <f t="shared" si="4"/>
        <v>0</v>
      </c>
      <c r="G48" s="16">
        <f t="shared" si="5"/>
        <v>0</v>
      </c>
    </row>
    <row r="49" spans="1:7" ht="12">
      <c r="A49" s="10"/>
      <c r="B49" s="19" t="s">
        <v>54</v>
      </c>
      <c r="C49" s="43">
        <v>0</v>
      </c>
      <c r="D49" s="18">
        <v>0.050752554151795</v>
      </c>
      <c r="E49" s="14">
        <f t="shared" si="3"/>
        <v>0</v>
      </c>
      <c r="F49" s="15">
        <f t="shared" si="4"/>
        <v>0</v>
      </c>
      <c r="G49" s="16">
        <f t="shared" si="5"/>
        <v>0</v>
      </c>
    </row>
    <row r="50" spans="1:7" ht="12">
      <c r="A50" s="10">
        <v>18</v>
      </c>
      <c r="B50" s="11" t="s">
        <v>55</v>
      </c>
      <c r="C50" s="44">
        <v>0</v>
      </c>
      <c r="D50" s="18">
        <v>0.051262440277227</v>
      </c>
      <c r="E50" s="14">
        <f t="shared" si="3"/>
        <v>0</v>
      </c>
      <c r="F50" s="15">
        <f t="shared" si="4"/>
        <v>0</v>
      </c>
      <c r="G50" s="16">
        <f t="shared" si="5"/>
        <v>0</v>
      </c>
    </row>
    <row r="51" spans="1:7" ht="12">
      <c r="A51" s="10"/>
      <c r="B51" s="19" t="s">
        <v>56</v>
      </c>
      <c r="C51" s="45">
        <v>0</v>
      </c>
      <c r="D51" s="18">
        <v>0.051262440277227</v>
      </c>
      <c r="E51" s="14">
        <f t="shared" si="3"/>
        <v>0</v>
      </c>
      <c r="F51" s="15">
        <f t="shared" si="4"/>
        <v>0</v>
      </c>
      <c r="G51" s="16">
        <f t="shared" si="5"/>
        <v>0</v>
      </c>
    </row>
    <row r="52" spans="1:7" ht="12">
      <c r="A52" s="10">
        <v>19</v>
      </c>
      <c r="B52" s="11" t="s">
        <v>57</v>
      </c>
      <c r="C52" s="46">
        <v>0</v>
      </c>
      <c r="D52" s="18">
        <v>0.0513474212981323</v>
      </c>
      <c r="E52" s="14">
        <f t="shared" si="3"/>
        <v>0</v>
      </c>
      <c r="F52" s="15">
        <f t="shared" si="4"/>
        <v>0</v>
      </c>
      <c r="G52" s="16">
        <f t="shared" si="5"/>
        <v>0</v>
      </c>
    </row>
    <row r="53" spans="1:7" ht="12">
      <c r="A53" s="10"/>
      <c r="B53" s="31" t="s">
        <v>58</v>
      </c>
      <c r="C53" s="46">
        <v>0</v>
      </c>
      <c r="D53" s="18">
        <v>0.0513474212981323</v>
      </c>
      <c r="E53" s="14">
        <f t="shared" si="3"/>
        <v>0</v>
      </c>
      <c r="F53" s="15">
        <f t="shared" si="4"/>
        <v>0</v>
      </c>
      <c r="G53" s="16">
        <f t="shared" si="5"/>
        <v>0</v>
      </c>
    </row>
    <row r="54" spans="1:7" ht="12">
      <c r="A54" s="10"/>
      <c r="B54" s="31" t="s">
        <v>59</v>
      </c>
      <c r="C54" s="46">
        <v>0</v>
      </c>
      <c r="D54" s="18">
        <v>0.0513474212981323</v>
      </c>
      <c r="E54" s="14">
        <f t="shared" si="3"/>
        <v>0</v>
      </c>
      <c r="F54" s="15">
        <f t="shared" si="4"/>
        <v>0</v>
      </c>
      <c r="G54" s="16">
        <f t="shared" si="5"/>
        <v>0</v>
      </c>
    </row>
    <row r="55" spans="1:7" ht="12">
      <c r="A55" s="10"/>
      <c r="B55" s="31" t="s">
        <v>60</v>
      </c>
      <c r="C55" s="46">
        <v>0</v>
      </c>
      <c r="D55" s="18">
        <v>0.0513474212981323</v>
      </c>
      <c r="E55" s="14">
        <f t="shared" si="3"/>
        <v>0</v>
      </c>
      <c r="F55" s="15">
        <f t="shared" si="4"/>
        <v>0</v>
      </c>
      <c r="G55" s="16">
        <f t="shared" si="5"/>
        <v>0</v>
      </c>
    </row>
    <row r="56" spans="1:7" ht="12">
      <c r="A56" s="10">
        <v>20</v>
      </c>
      <c r="B56" s="11" t="s">
        <v>61</v>
      </c>
      <c r="C56" s="47">
        <v>0</v>
      </c>
      <c r="D56" s="18">
        <v>0.0511113629067286</v>
      </c>
      <c r="E56" s="14">
        <f t="shared" si="3"/>
        <v>0</v>
      </c>
      <c r="F56" s="15">
        <f t="shared" si="4"/>
        <v>0</v>
      </c>
      <c r="G56" s="16">
        <f t="shared" si="5"/>
        <v>0</v>
      </c>
    </row>
    <row r="57" spans="1:7" ht="12">
      <c r="A57" s="10"/>
      <c r="B57" s="19" t="s">
        <v>62</v>
      </c>
      <c r="C57" s="48">
        <v>0</v>
      </c>
      <c r="D57" s="18">
        <v>0.0511113629067286</v>
      </c>
      <c r="E57" s="14">
        <f t="shared" si="3"/>
        <v>0</v>
      </c>
      <c r="F57" s="15">
        <f t="shared" si="4"/>
        <v>0</v>
      </c>
      <c r="G57" s="16">
        <f t="shared" si="5"/>
        <v>0</v>
      </c>
    </row>
    <row r="58" spans="1:7" ht="12">
      <c r="A58" s="49"/>
      <c r="B58" s="19" t="s">
        <v>63</v>
      </c>
      <c r="C58" s="48">
        <v>0</v>
      </c>
      <c r="D58" s="18">
        <v>0.0511113629067286</v>
      </c>
      <c r="E58" s="14">
        <f t="shared" si="3"/>
        <v>0</v>
      </c>
      <c r="F58" s="15">
        <f t="shared" si="4"/>
        <v>0</v>
      </c>
      <c r="G58" s="16">
        <f t="shared" si="5"/>
        <v>0</v>
      </c>
    </row>
    <row r="59" spans="1:7" ht="16.5" customHeight="1">
      <c r="A59" s="50" t="s">
        <v>64</v>
      </c>
      <c r="B59" s="51"/>
      <c r="C59" s="9">
        <f aca="true" t="shared" si="6" ref="C59:G59">SUM(C4:C58)</f>
        <v>5738</v>
      </c>
      <c r="D59" s="52" t="s">
        <v>65</v>
      </c>
      <c r="E59" s="9">
        <f t="shared" si="6"/>
        <v>245.1896020999755</v>
      </c>
      <c r="F59" s="53">
        <f t="shared" si="6"/>
        <v>1</v>
      </c>
      <c r="G59" s="54">
        <f t="shared" si="6"/>
        <v>18917</v>
      </c>
    </row>
  </sheetData>
  <sheetProtection/>
  <mergeCells count="3">
    <mergeCell ref="A1:B1"/>
    <mergeCell ref="A2:G2"/>
    <mergeCell ref="A59:B59"/>
  </mergeCells>
  <printOptions horizontalCentered="1"/>
  <pageMargins left="0.7868055555555555" right="0.7868055555555555" top="0.39305555555555555" bottom="0.393055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lwb</dc:creator>
  <cp:keywords/>
  <dc:description/>
  <cp:lastModifiedBy>刘仕琴</cp:lastModifiedBy>
  <cp:lastPrinted>2016-11-23T03:34:45Z</cp:lastPrinted>
  <dcterms:created xsi:type="dcterms:W3CDTF">2014-05-19T08:34:19Z</dcterms:created>
  <dcterms:modified xsi:type="dcterms:W3CDTF">2019-10-24T05:08:53Z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