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21840" windowHeight="10500" firstSheet="1" activeTab="4"/>
  </bookViews>
  <sheets>
    <sheet name="客货运输量及邮电业务总量(1)" sheetId="1" r:id="rId1"/>
    <sheet name="客货运输量及邮电业务总量续表(2)" sheetId="2" r:id="rId2"/>
    <sheet name="全社会货运量和客运量(3)" sheetId="3" r:id="rId3"/>
    <sheet name="全社会货运量和客运量续表(4)" sheetId="4" r:id="rId4"/>
    <sheet name="港口货物吞量(5)" sheetId="29" r:id="rId5"/>
    <sheet name="民用车辆和运输船舶拥有量(6)" sheetId="6" r:id="rId6"/>
    <sheet name="公路基本情况(7)" sheetId="16" r:id="rId7"/>
    <sheet name="邮电事业基本情况(8)" sheetId="8" r:id="rId8"/>
  </sheets>
  <calcPr calcId="125725" concurrentCalc="0"/>
</workbook>
</file>

<file path=xl/calcChain.xml><?xml version="1.0" encoding="utf-8"?>
<calcChain xmlns="http://schemas.openxmlformats.org/spreadsheetml/2006/main">
  <c r="G7" i="4"/>
  <c r="F7"/>
  <c r="G6"/>
  <c r="F6"/>
  <c r="G5"/>
  <c r="F5"/>
  <c r="F4"/>
  <c r="G4"/>
  <c r="B4"/>
  <c r="D4"/>
  <c r="E4"/>
  <c r="C4" i="3"/>
  <c r="D4"/>
  <c r="B4"/>
  <c r="E6" i="8"/>
  <c r="E7"/>
  <c r="E8"/>
  <c r="E9"/>
  <c r="E10"/>
  <c r="E11"/>
  <c r="E12"/>
  <c r="E13"/>
  <c r="E14"/>
  <c r="E15"/>
  <c r="E16"/>
  <c r="E17"/>
  <c r="E18"/>
  <c r="E5"/>
  <c r="I33" i="6"/>
  <c r="I32"/>
  <c r="I31"/>
  <c r="I30"/>
  <c r="I29"/>
  <c r="I28"/>
  <c r="I27"/>
  <c r="I26"/>
  <c r="I25"/>
  <c r="I24"/>
  <c r="I23"/>
  <c r="E33" i="29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2"/>
  <c r="E11"/>
  <c r="E10"/>
  <c r="E9"/>
  <c r="E8"/>
  <c r="E7"/>
  <c r="E5"/>
  <c r="E4" i="3"/>
  <c r="C4" i="4"/>
</calcChain>
</file>

<file path=xl/sharedStrings.xml><?xml version="1.0" encoding="utf-8"?>
<sst xmlns="http://schemas.openxmlformats.org/spreadsheetml/2006/main" count="337" uniqueCount="251">
  <si>
    <t>客货运输量及邮电业务总量</t>
  </si>
  <si>
    <t xml:space="preserve"> 年  份  </t>
  </si>
  <si>
    <t xml:space="preserve"> 客运量 </t>
  </si>
  <si>
    <t>客运周转量</t>
  </si>
  <si>
    <t>货运量</t>
  </si>
  <si>
    <t>货运周转量</t>
  </si>
  <si>
    <t>港      口</t>
  </si>
  <si>
    <t>邮    电</t>
  </si>
  <si>
    <t xml:space="preserve"> </t>
  </si>
  <si>
    <t>货物吞吐量</t>
  </si>
  <si>
    <t>业务总量</t>
  </si>
  <si>
    <t>(万人)</t>
  </si>
  <si>
    <t>(万人公里)</t>
  </si>
  <si>
    <t>(万吨)</t>
  </si>
  <si>
    <t>(万吨公里)</t>
  </si>
  <si>
    <t xml:space="preserve"> (万吨)</t>
  </si>
  <si>
    <t xml:space="preserve"> (万元)</t>
  </si>
  <si>
    <t xml:space="preserve"> 1949年</t>
  </si>
  <si>
    <t xml:space="preserve"> 1950年</t>
  </si>
  <si>
    <t xml:space="preserve"> 1951年</t>
  </si>
  <si>
    <t xml:space="preserve"> 1952年</t>
  </si>
  <si>
    <t xml:space="preserve"> 1953年</t>
  </si>
  <si>
    <t xml:space="preserve"> 1954年</t>
  </si>
  <si>
    <t xml:space="preserve"> 1955年</t>
  </si>
  <si>
    <t xml:space="preserve"> 1956年</t>
  </si>
  <si>
    <t xml:space="preserve"> 1957年</t>
  </si>
  <si>
    <t xml:space="preserve"> 1958年</t>
  </si>
  <si>
    <t xml:space="preserve"> 1959年</t>
  </si>
  <si>
    <t xml:space="preserve"> 1960年</t>
  </si>
  <si>
    <t xml:space="preserve"> 1961年</t>
  </si>
  <si>
    <t xml:space="preserve"> 1962年</t>
  </si>
  <si>
    <t xml:space="preserve"> 1963年</t>
  </si>
  <si>
    <t xml:space="preserve"> 1964年</t>
  </si>
  <si>
    <t xml:space="preserve"> 1965年</t>
  </si>
  <si>
    <t xml:space="preserve"> 1966年</t>
  </si>
  <si>
    <t xml:space="preserve"> 1967年</t>
  </si>
  <si>
    <t xml:space="preserve"> 1968年</t>
  </si>
  <si>
    <t xml:space="preserve"> 1969年</t>
  </si>
  <si>
    <t xml:space="preserve"> 1970年</t>
  </si>
  <si>
    <t xml:space="preserve"> 1971年</t>
  </si>
  <si>
    <t xml:space="preserve"> 1972年</t>
  </si>
  <si>
    <t xml:space="preserve"> 1973年</t>
  </si>
  <si>
    <t xml:space="preserve"> 1974年</t>
  </si>
  <si>
    <t xml:space="preserve"> 1975年</t>
  </si>
  <si>
    <t xml:space="preserve"> 1976年</t>
  </si>
  <si>
    <t xml:space="preserve"> 1977年</t>
  </si>
  <si>
    <t>客货运输量及邮电业务总量(续表)</t>
  </si>
  <si>
    <t>年  份</t>
  </si>
  <si>
    <t>客运量</t>
  </si>
  <si>
    <t xml:space="preserve"> 邮    电</t>
  </si>
  <si>
    <t xml:space="preserve"> (万人)</t>
  </si>
  <si>
    <t>1986年</t>
  </si>
  <si>
    <t>1987年</t>
  </si>
  <si>
    <t>1988年</t>
  </si>
  <si>
    <t>1989年</t>
  </si>
  <si>
    <t>1990年</t>
  </si>
  <si>
    <t>1991年</t>
  </si>
  <si>
    <t>1992年</t>
  </si>
  <si>
    <t>1993年</t>
  </si>
  <si>
    <t>1994年</t>
  </si>
  <si>
    <t>1995年</t>
  </si>
  <si>
    <t>1996年</t>
  </si>
  <si>
    <t>1997年</t>
  </si>
  <si>
    <t>1998年</t>
  </si>
  <si>
    <t>1999年</t>
  </si>
  <si>
    <t>2000年</t>
  </si>
  <si>
    <t>2001年</t>
  </si>
  <si>
    <t>2002年</t>
  </si>
  <si>
    <t>2003年</t>
  </si>
  <si>
    <t>2004年</t>
  </si>
  <si>
    <t>2005年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</si>
  <si>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</si>
  <si>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</si>
  <si>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</si>
  <si>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</si>
  <si>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</si>
  <si>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</si>
  <si>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</si>
  <si>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</si>
  <si>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</si>
  <si>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</si>
  <si>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</si>
  <si>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</si>
  <si>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说明:1.从2014年1月起，工信部对数据通信不变价作出调整，邮电业务总量按调整后的2010年不变价计算，2013年数据已作相应调整。</t>
  </si>
  <si>
    <t xml:space="preserve">     2.交通部规定从2014年起使用《2014年公路水路运输量统计试行方案》推算公路、水路运输量统计数据。2013、2014、2015年数据已作相应调整。</t>
  </si>
  <si>
    <t xml:space="preserve">     3.从2017年起，邮电业务总量中电信业务总量按2015年不变价计算，邮政业务总量按2010年不变价计算,2016年数据已作相应调整。</t>
  </si>
  <si>
    <t>全 社 会 货 运 量 和 客 运 量</t>
  </si>
  <si>
    <t>货  运  量（万吨）</t>
  </si>
  <si>
    <t xml:space="preserve"> 货物周转量（万吨公里）</t>
  </si>
  <si>
    <t xml:space="preserve">   总   计</t>
  </si>
  <si>
    <t>1、铁        路</t>
  </si>
  <si>
    <t>2、公        路</t>
  </si>
  <si>
    <t>3、水        路</t>
  </si>
  <si>
    <t>4、民        航</t>
  </si>
  <si>
    <t>5、管        道</t>
  </si>
  <si>
    <t>全 社 会 货 运 量 和 客 运 量(续表)</t>
  </si>
  <si>
    <t>客运量（万人）</t>
  </si>
  <si>
    <t>换算为货物周转量</t>
  </si>
  <si>
    <t xml:space="preserve">   总    计</t>
  </si>
  <si>
    <t xml:space="preserve">1、铁    路 </t>
  </si>
  <si>
    <t xml:space="preserve">2、公    路 </t>
  </si>
  <si>
    <t xml:space="preserve">3、水    路 </t>
  </si>
  <si>
    <t xml:space="preserve">4、民    航 </t>
  </si>
  <si>
    <t xml:space="preserve">   </t>
  </si>
  <si>
    <t xml:space="preserve">说明：交通部规定从2014年起使用《2014年公路水路运输量统计试行方案》推算公路、水路
</t>
  </si>
  <si>
    <t xml:space="preserve">      运输量统计数据。</t>
  </si>
  <si>
    <t xml:space="preserve"> 港 口 货 物 吞 吐 量</t>
  </si>
  <si>
    <t>计量单位</t>
  </si>
  <si>
    <t xml:space="preserve">  ±%</t>
  </si>
  <si>
    <t>一、货物吞吐量</t>
  </si>
  <si>
    <t>万吨</t>
  </si>
  <si>
    <t>1、按进出港分组</t>
  </si>
  <si>
    <t>—</t>
  </si>
  <si>
    <t xml:space="preserve">    出港小计</t>
  </si>
  <si>
    <t xml:space="preserve">        外贸</t>
  </si>
  <si>
    <t xml:space="preserve">        内贸</t>
  </si>
  <si>
    <t xml:space="preserve">    入港小计</t>
  </si>
  <si>
    <t>2、按货类分组</t>
  </si>
  <si>
    <t xml:space="preserve">    煤炭及制品</t>
  </si>
  <si>
    <t xml:space="preserve">    石油天然气及制品</t>
  </si>
  <si>
    <t xml:space="preserve">    金属矿石</t>
  </si>
  <si>
    <t xml:space="preserve">    钢铁</t>
  </si>
  <si>
    <t xml:space="preserve">    矿建材料</t>
  </si>
  <si>
    <t xml:space="preserve">    水泥</t>
  </si>
  <si>
    <t xml:space="preserve">    木材</t>
  </si>
  <si>
    <t xml:space="preserve">    非金属矿石</t>
  </si>
  <si>
    <t xml:space="preserve">    化肥及农药</t>
  </si>
  <si>
    <t xml:space="preserve">    盐</t>
  </si>
  <si>
    <t xml:space="preserve">    粮食</t>
  </si>
  <si>
    <t xml:space="preserve">    机械、设备、电器</t>
  </si>
  <si>
    <t xml:space="preserve">    化工原料及制品</t>
  </si>
  <si>
    <t xml:space="preserve">    有色金属</t>
  </si>
  <si>
    <t xml:space="preserve">    轻工、医药产品</t>
  </si>
  <si>
    <t xml:space="preserve">    农林牧渔业产品</t>
  </si>
  <si>
    <t xml:space="preserve">    其他</t>
  </si>
  <si>
    <t>二、集装箱吞吐量</t>
  </si>
  <si>
    <t>万TEU</t>
  </si>
  <si>
    <t xml:space="preserve">    其中：外贸</t>
  </si>
  <si>
    <t xml:space="preserve">          内贸</t>
  </si>
  <si>
    <t>民用车辆和运输船舶年末拥有量</t>
  </si>
  <si>
    <t>计算</t>
  </si>
  <si>
    <t>单位</t>
  </si>
  <si>
    <t xml:space="preserve">     合       计            </t>
  </si>
  <si>
    <t xml:space="preserve"> 辆</t>
  </si>
  <si>
    <t xml:space="preserve">一、汽车                    </t>
  </si>
  <si>
    <t xml:space="preserve">   1、载客汽车              </t>
  </si>
  <si>
    <t xml:space="preserve">        其中：大型          </t>
  </si>
  <si>
    <t xml:space="preserve">              中型          </t>
  </si>
  <si>
    <t xml:space="preserve">              小型          </t>
  </si>
  <si>
    <t xml:space="preserve">        其中：轿车          </t>
  </si>
  <si>
    <t xml:space="preserve">      载客汽车客位          </t>
  </si>
  <si>
    <t>个</t>
  </si>
  <si>
    <t xml:space="preserve">   2、载货汽车              </t>
  </si>
  <si>
    <t xml:space="preserve">        其中：重型          </t>
  </si>
  <si>
    <t xml:space="preserve">              轻型          </t>
  </si>
  <si>
    <t xml:space="preserve">        其中：普通载货      </t>
  </si>
  <si>
    <t xml:space="preserve">      载货汽车吨位         </t>
  </si>
  <si>
    <t xml:space="preserve">    吨</t>
  </si>
  <si>
    <t xml:space="preserve">   3、其他汽车              </t>
  </si>
  <si>
    <t xml:space="preserve">    辆</t>
  </si>
  <si>
    <t xml:space="preserve">二、摩托车                  </t>
  </si>
  <si>
    <t xml:space="preserve">三、拖拉机                  </t>
  </si>
  <si>
    <t xml:space="preserve">四、挂车                    </t>
  </si>
  <si>
    <t xml:space="preserve">五、其他类型车              </t>
  </si>
  <si>
    <t xml:space="preserve">六、机动船                  </t>
  </si>
  <si>
    <t xml:space="preserve">    艘</t>
  </si>
  <si>
    <t xml:space="preserve">      载客量                </t>
  </si>
  <si>
    <t xml:space="preserve">   客位</t>
  </si>
  <si>
    <t xml:space="preserve">      净载重量              </t>
  </si>
  <si>
    <t xml:space="preserve">      总功率                </t>
  </si>
  <si>
    <t xml:space="preserve">   千瓦</t>
  </si>
  <si>
    <t xml:space="preserve">    1、客船                 </t>
  </si>
  <si>
    <t xml:space="preserve">   2、客货船           </t>
  </si>
  <si>
    <t xml:space="preserve">      载客量 </t>
  </si>
  <si>
    <t xml:space="preserve">      净载重量</t>
  </si>
  <si>
    <t xml:space="preserve"> 吨位</t>
  </si>
  <si>
    <t xml:space="preserve">    3、货船                 </t>
  </si>
  <si>
    <t xml:space="preserve">   吨位</t>
  </si>
  <si>
    <t>公 路 基 本 情 况</t>
  </si>
  <si>
    <t>合  计</t>
  </si>
  <si>
    <t>国  道</t>
  </si>
  <si>
    <t>省  道</t>
  </si>
  <si>
    <t>县  道</t>
  </si>
  <si>
    <t>乡  道</t>
  </si>
  <si>
    <t>专用</t>
  </si>
  <si>
    <t>村道</t>
  </si>
  <si>
    <t xml:space="preserve">通车里程总计                    </t>
  </si>
  <si>
    <t xml:space="preserve">等级公路                    </t>
  </si>
  <si>
    <t xml:space="preserve">  高速公路       </t>
  </si>
  <si>
    <t xml:space="preserve">  一级                    </t>
  </si>
  <si>
    <t xml:space="preserve">  二级                    </t>
  </si>
  <si>
    <t xml:space="preserve">  三级                    </t>
  </si>
  <si>
    <t xml:space="preserve">  四级                    </t>
  </si>
  <si>
    <t xml:space="preserve">等外公路                       </t>
  </si>
  <si>
    <t xml:space="preserve">路面类型合计                    </t>
  </si>
  <si>
    <t xml:space="preserve"> 有铺装路面（高级）             </t>
  </si>
  <si>
    <t xml:space="preserve">   沥青混凝土                   </t>
  </si>
  <si>
    <t xml:space="preserve">   水泥混凝土                   </t>
  </si>
  <si>
    <t xml:space="preserve"> 简易铺装路面（次高级）           </t>
  </si>
  <si>
    <t xml:space="preserve"> 未铺装路面（中、低级、无路面）</t>
  </si>
  <si>
    <t xml:space="preserve">养护里程                    </t>
  </si>
  <si>
    <t xml:space="preserve">绿化里程                        </t>
  </si>
  <si>
    <t xml:space="preserve">桥梁（座）                      </t>
  </si>
  <si>
    <t xml:space="preserve">  长度（延米）                  </t>
  </si>
  <si>
    <t xml:space="preserve">渡口（道）                      </t>
  </si>
  <si>
    <t xml:space="preserve"> 邮电事业基本情况</t>
  </si>
  <si>
    <t xml:space="preserve">   处</t>
  </si>
  <si>
    <t xml:space="preserve">函件              </t>
  </si>
  <si>
    <t xml:space="preserve">  万件</t>
  </si>
  <si>
    <t>订销报刊累计数</t>
  </si>
  <si>
    <t>万份</t>
  </si>
  <si>
    <t>快递业务量</t>
  </si>
  <si>
    <t>万件</t>
  </si>
  <si>
    <t>邮政业务收入</t>
  </si>
  <si>
    <t xml:space="preserve">  万元</t>
  </si>
  <si>
    <t xml:space="preserve">    快递业务收入</t>
  </si>
  <si>
    <t xml:space="preserve">邮电业务总量      </t>
  </si>
  <si>
    <t>邮政业务总量</t>
  </si>
  <si>
    <t>电信业务总量</t>
  </si>
  <si>
    <t xml:space="preserve">移动电话年末用户  </t>
  </si>
  <si>
    <t xml:space="preserve">  万户</t>
  </si>
  <si>
    <t xml:space="preserve">固定电话年末用户  </t>
  </si>
  <si>
    <t>互联网宽带接入用户</t>
  </si>
  <si>
    <t>移动互联网用户</t>
  </si>
  <si>
    <t>说明：邮电业务总量增长速度按可比口径计算。</t>
  </si>
  <si>
    <t>2018年</t>
    <phoneticPr fontId="5" type="noConversion"/>
  </si>
  <si>
    <r>
      <t>2</t>
    </r>
    <r>
      <rPr>
        <sz val="12"/>
        <rFont val="宋体"/>
        <charset val="134"/>
      </rPr>
      <t>019年</t>
    </r>
    <phoneticPr fontId="5" type="noConversion"/>
  </si>
  <si>
    <r>
      <t>2019</t>
    </r>
    <r>
      <rPr>
        <sz val="12"/>
        <rFont val="宋体"/>
        <charset val="134"/>
      </rPr>
      <t>年</t>
    </r>
    <phoneticPr fontId="10" type="noConversion"/>
  </si>
  <si>
    <t xml:space="preserve">年末邮政局、所    </t>
    <phoneticPr fontId="10" type="noConversion"/>
  </si>
  <si>
    <t xml:space="preserve">    其中：市区    </t>
    <phoneticPr fontId="10" type="noConversion"/>
  </si>
  <si>
    <t>2019年起港口货物吞吐量按实际重量计算,以前年度按车型系数折算。2018年数据已按2019年口径作调整。</t>
    <phoneticPr fontId="10" type="noConversion"/>
  </si>
  <si>
    <t xml:space="preserve">    4.2019年起，港口货物吞吐量按实际重量计算,2018年以前是按车型系数折算。</t>
    <phoneticPr fontId="5" type="noConversion"/>
  </si>
  <si>
    <t>2020年</t>
  </si>
  <si>
    <r>
      <t>201</t>
    </r>
    <r>
      <rPr>
        <sz val="12"/>
        <rFont val="宋体"/>
        <charset val="134"/>
      </rPr>
      <t>9年</t>
    </r>
    <phoneticPr fontId="10" type="noConversion"/>
  </si>
  <si>
    <r>
      <t>20</t>
    </r>
    <r>
      <rPr>
        <sz val="12"/>
        <rFont val="宋体"/>
        <charset val="134"/>
      </rPr>
      <t>20年</t>
    </r>
    <phoneticPr fontId="10" type="noConversion"/>
  </si>
  <si>
    <r>
      <t>201</t>
    </r>
    <r>
      <rPr>
        <sz val="12"/>
        <rFont val="宋体"/>
        <charset val="134"/>
      </rPr>
      <t>9</t>
    </r>
    <r>
      <rPr>
        <sz val="12"/>
        <rFont val="宋体"/>
        <charset val="134"/>
      </rPr>
      <t>年</t>
    </r>
    <phoneticPr fontId="10" type="noConversion"/>
  </si>
  <si>
    <r>
      <t>20</t>
    </r>
    <r>
      <rPr>
        <sz val="12"/>
        <rFont val="宋体"/>
        <charset val="134"/>
      </rPr>
      <t>20</t>
    </r>
    <r>
      <rPr>
        <sz val="12"/>
        <rFont val="宋体"/>
        <charset val="134"/>
      </rPr>
      <t>年</t>
    </r>
    <phoneticPr fontId="10" type="noConversion"/>
  </si>
  <si>
    <r>
      <t xml:space="preserve"> 2020</t>
    </r>
    <r>
      <rPr>
        <sz val="12"/>
        <rFont val="宋体"/>
        <charset val="134"/>
      </rPr>
      <t>年比201</t>
    </r>
    <r>
      <rPr>
        <sz val="12"/>
        <rFont val="宋体"/>
        <charset val="134"/>
      </rPr>
      <t>9</t>
    </r>
    <r>
      <rPr>
        <sz val="12"/>
        <rFont val="宋体"/>
        <charset val="134"/>
      </rPr>
      <t>年</t>
    </r>
    <phoneticPr fontId="10" type="noConversion"/>
  </si>
  <si>
    <r>
      <t xml:space="preserve">                                       (20</t>
    </r>
    <r>
      <rPr>
        <sz val="12"/>
        <rFont val="宋体"/>
        <charset val="134"/>
      </rPr>
      <t>20</t>
    </r>
    <r>
      <rPr>
        <sz val="12"/>
        <rFont val="宋体"/>
        <charset val="134"/>
      </rPr>
      <t>年)                    单位:公里</t>
    </r>
    <phoneticPr fontId="10" type="noConversion"/>
  </si>
  <si>
    <r>
      <t xml:space="preserve"> 20</t>
    </r>
    <r>
      <rPr>
        <sz val="12"/>
        <rFont val="宋体"/>
        <charset val="134"/>
      </rPr>
      <t>20</t>
    </r>
    <r>
      <rPr>
        <sz val="12"/>
        <rFont val="宋体"/>
        <charset val="134"/>
      </rPr>
      <t>年比201</t>
    </r>
    <r>
      <rPr>
        <sz val="12"/>
        <rFont val="宋体"/>
        <charset val="134"/>
      </rPr>
      <t>9</t>
    </r>
    <r>
      <rPr>
        <sz val="12"/>
        <rFont val="宋体"/>
        <charset val="134"/>
      </rPr>
      <t>年</t>
    </r>
    <phoneticPr fontId="10" type="noConversion"/>
  </si>
  <si>
    <t xml:space="preserve"> 1978年</t>
  </si>
  <si>
    <t xml:space="preserve"> 1979年</t>
  </si>
  <si>
    <t xml:space="preserve"> 1980年</t>
  </si>
  <si>
    <t xml:space="preserve"> 1981年</t>
  </si>
  <si>
    <t xml:space="preserve"> 1982年</t>
  </si>
  <si>
    <t xml:space="preserve"> 1983年</t>
  </si>
  <si>
    <t xml:space="preserve"> 1984年</t>
  </si>
  <si>
    <t xml:space="preserve"> 1985年</t>
  </si>
  <si>
    <r>
      <t>5</t>
    </r>
    <r>
      <rPr>
        <sz val="12"/>
        <color indexed="8"/>
        <rFont val="宋体"/>
        <charset val="134"/>
      </rPr>
      <t>.公路水路货运2020年交通厅口径调整，同期数也调整了</t>
    </r>
    <phoneticPr fontId="5" type="noConversion"/>
  </si>
  <si>
    <t xml:space="preserve">  旅客周转量（万人公里）</t>
    <phoneticPr fontId="10" type="noConversion"/>
  </si>
  <si>
    <t>(万吨公里)</t>
    <phoneticPr fontId="5" type="noConversion"/>
  </si>
</sst>
</file>

<file path=xl/styles.xml><?xml version="1.0" encoding="utf-8"?>
<styleSheet xmlns="http://schemas.openxmlformats.org/spreadsheetml/2006/main">
  <numFmts count="5">
    <numFmt numFmtId="176" formatCode="0.0_ "/>
    <numFmt numFmtId="177" formatCode="0.00_ "/>
    <numFmt numFmtId="178" formatCode="0_ "/>
    <numFmt numFmtId="179" formatCode="0_);[Red]\(0\)"/>
    <numFmt numFmtId="180" formatCode="0.0_);[Red]\(0.0\)"/>
  </numFmts>
  <fonts count="16"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4"/>
      <name val="宋体"/>
      <charset val="134"/>
    </font>
    <font>
      <sz val="12"/>
      <color indexed="8"/>
      <name val="宋体"/>
      <charset val="134"/>
    </font>
    <font>
      <b/>
      <sz val="14"/>
      <color indexed="8"/>
      <name val="宋体"/>
      <charset val="134"/>
    </font>
    <font>
      <sz val="12"/>
      <name val="Times New Roman"/>
      <family val="1"/>
    </font>
    <font>
      <sz val="9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34"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176" fontId="0" fillId="0" borderId="9" xfId="0" applyNumberFormat="1" applyFont="1" applyFill="1" applyBorder="1" applyAlignment="1">
      <alignment vertical="center"/>
    </xf>
    <xf numFmtId="177" fontId="0" fillId="0" borderId="8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178" fontId="0" fillId="0" borderId="8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horizontal="left" vertical="center" indent="1"/>
    </xf>
    <xf numFmtId="0" fontId="0" fillId="0" borderId="10" xfId="0" applyFont="1" applyFill="1" applyBorder="1" applyAlignment="1">
      <alignment vertical="center"/>
    </xf>
    <xf numFmtId="176" fontId="0" fillId="0" borderId="11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9" fontId="0" fillId="0" borderId="0" xfId="0" applyNumberFormat="1" applyFont="1" applyFill="1" applyBorder="1" applyAlignment="1" applyProtection="1">
      <alignment vertical="center"/>
      <protection locked="0"/>
    </xf>
    <xf numFmtId="178" fontId="0" fillId="0" borderId="0" xfId="0" applyNumberFormat="1" applyFont="1" applyFill="1" applyAlignment="1">
      <alignment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178" fontId="0" fillId="0" borderId="8" xfId="0" applyNumberFormat="1" applyFont="1" applyFill="1" applyBorder="1" applyAlignment="1">
      <alignment horizontal="right" vertical="center"/>
    </xf>
    <xf numFmtId="0" fontId="0" fillId="0" borderId="13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8" xfId="0" applyNumberFormat="1" applyFont="1" applyFill="1" applyBorder="1" applyAlignment="1">
      <alignment vertical="center"/>
    </xf>
    <xf numFmtId="0" fontId="7" fillId="0" borderId="9" xfId="0" applyNumberFormat="1" applyFont="1" applyFill="1" applyBorder="1" applyAlignment="1">
      <alignment vertical="center"/>
    </xf>
    <xf numFmtId="178" fontId="7" fillId="0" borderId="8" xfId="0" applyNumberFormat="1" applyFont="1" applyFill="1" applyBorder="1" applyAlignment="1">
      <alignment vertical="center"/>
    </xf>
    <xf numFmtId="178" fontId="7" fillId="0" borderId="9" xfId="0" applyNumberFormat="1" applyFont="1" applyFill="1" applyBorder="1" applyAlignment="1">
      <alignment vertical="center"/>
    </xf>
    <xf numFmtId="178" fontId="0" fillId="0" borderId="9" xfId="0" applyNumberFormat="1" applyFont="1" applyFill="1" applyBorder="1" applyAlignment="1">
      <alignment vertical="center"/>
    </xf>
    <xf numFmtId="178" fontId="0" fillId="0" borderId="10" xfId="0" applyNumberFormat="1" applyFont="1" applyFill="1" applyBorder="1" applyAlignment="1">
      <alignment vertical="center"/>
    </xf>
    <xf numFmtId="178" fontId="0" fillId="0" borderId="11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vertical="center"/>
    </xf>
    <xf numFmtId="20" fontId="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178" fontId="0" fillId="0" borderId="0" xfId="0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vertical="center"/>
    </xf>
    <xf numFmtId="0" fontId="12" fillId="0" borderId="16" xfId="0" applyFont="1" applyFill="1" applyBorder="1" applyAlignment="1">
      <alignment vertical="center"/>
    </xf>
    <xf numFmtId="178" fontId="0" fillId="0" borderId="2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178" fontId="0" fillId="0" borderId="8" xfId="0" applyNumberFormat="1" applyFont="1" applyFill="1" applyBorder="1" applyAlignment="1">
      <alignment horizontal="right" vertical="center" wrapText="1"/>
    </xf>
    <xf numFmtId="178" fontId="0" fillId="0" borderId="10" xfId="0" applyNumberFormat="1" applyFont="1" applyFill="1" applyBorder="1" applyAlignment="1">
      <alignment horizontal="right" vertical="center"/>
    </xf>
    <xf numFmtId="178" fontId="0" fillId="0" borderId="10" xfId="0" applyNumberFormat="1" applyFont="1" applyFill="1" applyBorder="1" applyAlignment="1">
      <alignment horizontal="right" vertical="center" wrapText="1"/>
    </xf>
    <xf numFmtId="176" fontId="0" fillId="0" borderId="8" xfId="0" applyNumberFormat="1" applyFont="1" applyFill="1" applyBorder="1" applyAlignment="1">
      <alignment vertical="center"/>
    </xf>
    <xf numFmtId="178" fontId="0" fillId="0" borderId="4" xfId="0" applyNumberFormat="1" applyFont="1" applyFill="1" applyBorder="1" applyAlignment="1">
      <alignment vertical="center"/>
    </xf>
    <xf numFmtId="178" fontId="0" fillId="0" borderId="3" xfId="0" applyNumberFormat="1" applyFont="1" applyFill="1" applyBorder="1" applyAlignment="1">
      <alignment vertical="center"/>
    </xf>
    <xf numFmtId="176" fontId="0" fillId="0" borderId="16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179" fontId="13" fillId="0" borderId="8" xfId="0" applyNumberFormat="1" applyFont="1" applyFill="1" applyBorder="1" applyAlignment="1">
      <alignment vertical="center"/>
    </xf>
    <xf numFmtId="179" fontId="13" fillId="0" borderId="9" xfId="0" applyNumberFormat="1" applyFont="1" applyFill="1" applyBorder="1" applyAlignment="1">
      <alignment vertical="center"/>
    </xf>
    <xf numFmtId="179" fontId="13" fillId="0" borderId="10" xfId="0" applyNumberFormat="1" applyFont="1" applyFill="1" applyBorder="1" applyAlignment="1">
      <alignment vertical="center"/>
    </xf>
    <xf numFmtId="179" fontId="13" fillId="0" borderId="11" xfId="0" applyNumberFormat="1" applyFont="1" applyFill="1" applyBorder="1" applyAlignment="1">
      <alignment vertical="center"/>
    </xf>
    <xf numFmtId="180" fontId="0" fillId="0" borderId="8" xfId="0" applyNumberFormat="1" applyFont="1" applyFill="1" applyBorder="1" applyAlignment="1">
      <alignment vertical="center"/>
    </xf>
    <xf numFmtId="180" fontId="0" fillId="0" borderId="10" xfId="0" applyNumberFormat="1" applyFont="1" applyFill="1" applyBorder="1" applyAlignment="1">
      <alignment vertical="center"/>
    </xf>
    <xf numFmtId="180" fontId="0" fillId="0" borderId="0" xfId="0" applyNumberFormat="1" applyFont="1" applyFill="1" applyAlignment="1">
      <alignment vertical="center"/>
    </xf>
    <xf numFmtId="180" fontId="0" fillId="0" borderId="3" xfId="0" applyNumberFormat="1" applyFont="1" applyFill="1" applyBorder="1" applyAlignment="1">
      <alignment vertical="center"/>
    </xf>
    <xf numFmtId="180" fontId="0" fillId="0" borderId="15" xfId="0" applyNumberFormat="1" applyFont="1" applyFill="1" applyBorder="1" applyAlignment="1">
      <alignment horizontal="right" vertical="center"/>
    </xf>
    <xf numFmtId="180" fontId="0" fillId="0" borderId="8" xfId="0" applyNumberFormat="1" applyFont="1" applyFill="1" applyBorder="1" applyAlignment="1">
      <alignment horizontal="right" vertical="center"/>
    </xf>
    <xf numFmtId="180" fontId="0" fillId="0" borderId="9" xfId="0" applyNumberFormat="1" applyFont="1" applyFill="1" applyBorder="1" applyAlignment="1">
      <alignment horizontal="right" vertical="center"/>
    </xf>
    <xf numFmtId="180" fontId="0" fillId="0" borderId="8" xfId="0" applyNumberFormat="1" applyFill="1" applyBorder="1" applyAlignment="1">
      <alignment horizontal="right" vertical="center"/>
    </xf>
    <xf numFmtId="180" fontId="0" fillId="0" borderId="10" xfId="0" applyNumberFormat="1" applyFont="1" applyFill="1" applyBorder="1" applyAlignment="1">
      <alignment horizontal="right" vertical="center"/>
    </xf>
    <xf numFmtId="180" fontId="0" fillId="0" borderId="11" xfId="0" applyNumberFormat="1" applyFont="1" applyFill="1" applyBorder="1" applyAlignment="1">
      <alignment horizontal="right" vertical="center"/>
    </xf>
    <xf numFmtId="180" fontId="0" fillId="0" borderId="3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25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176" fontId="0" fillId="0" borderId="15" xfId="0" applyNumberFormat="1" applyFont="1" applyFill="1" applyBorder="1" applyAlignment="1">
      <alignment vertical="center"/>
    </xf>
    <xf numFmtId="176" fontId="0" fillId="0" borderId="5" xfId="0" applyNumberFormat="1" applyFont="1" applyFill="1" applyBorder="1" applyAlignment="1">
      <alignment vertical="center"/>
    </xf>
  </cellXfs>
  <cellStyles count="2">
    <cellStyle name="_ET_STYLE_NoName_00_" xfId="1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workbookViewId="0">
      <selection activeCell="D50" sqref="D50"/>
    </sheetView>
  </sheetViews>
  <sheetFormatPr defaultRowHeight="14.25"/>
  <cols>
    <col min="1" max="1" width="9.75" style="2" customWidth="1"/>
    <col min="2" max="2" width="9.375" style="2" customWidth="1"/>
    <col min="3" max="3" width="11.25" style="2" customWidth="1"/>
    <col min="4" max="4" width="9.875" style="2" customWidth="1"/>
    <col min="5" max="5" width="11.375" style="2" customWidth="1"/>
    <col min="6" max="6" width="11.5" style="2" customWidth="1"/>
    <col min="7" max="7" width="10.375" style="2" customWidth="1"/>
    <col min="8" max="16384" width="9" style="2"/>
  </cols>
  <sheetData>
    <row r="1" spans="1:7" ht="21.75" customHeight="1">
      <c r="A1" s="101" t="s">
        <v>0</v>
      </c>
      <c r="B1" s="101"/>
      <c r="C1" s="101"/>
      <c r="D1" s="101"/>
      <c r="E1" s="101"/>
      <c r="F1" s="101"/>
      <c r="G1" s="101"/>
    </row>
    <row r="2" spans="1:7" ht="13.5" customHeight="1">
      <c r="A2" s="29"/>
      <c r="B2" s="29"/>
      <c r="C2" s="29"/>
      <c r="D2" s="29"/>
      <c r="E2" s="29"/>
      <c r="F2" s="29"/>
      <c r="G2" s="29"/>
    </row>
    <row r="3" spans="1:7" ht="26.25" customHeight="1">
      <c r="A3" s="102" t="s">
        <v>1</v>
      </c>
      <c r="B3" s="25" t="s">
        <v>2</v>
      </c>
      <c r="C3" s="25" t="s">
        <v>3</v>
      </c>
      <c r="D3" s="6" t="s">
        <v>4</v>
      </c>
      <c r="E3" s="25" t="s">
        <v>5</v>
      </c>
      <c r="F3" s="6" t="s">
        <v>6</v>
      </c>
      <c r="G3" s="53" t="s">
        <v>7</v>
      </c>
    </row>
    <row r="4" spans="1:7" ht="17.25" customHeight="1">
      <c r="A4" s="103"/>
      <c r="B4" s="12"/>
      <c r="C4" s="12"/>
      <c r="D4" s="12" t="s">
        <v>8</v>
      </c>
      <c r="E4" s="12"/>
      <c r="F4" s="15" t="s">
        <v>9</v>
      </c>
      <c r="G4" s="32" t="s">
        <v>10</v>
      </c>
    </row>
    <row r="5" spans="1:7" ht="17.25" customHeight="1">
      <c r="A5" s="104"/>
      <c r="B5" s="34" t="s">
        <v>11</v>
      </c>
      <c r="C5" s="34" t="s">
        <v>12</v>
      </c>
      <c r="D5" s="34" t="s">
        <v>13</v>
      </c>
      <c r="E5" s="34" t="s">
        <v>14</v>
      </c>
      <c r="F5" s="34" t="s">
        <v>15</v>
      </c>
      <c r="G5" s="55" t="s">
        <v>16</v>
      </c>
    </row>
    <row r="6" spans="1:7" ht="18" customHeight="1">
      <c r="A6" s="24" t="s">
        <v>17</v>
      </c>
      <c r="B6" s="25">
        <v>0.4</v>
      </c>
      <c r="C6" s="25">
        <v>33</v>
      </c>
      <c r="D6" s="25">
        <v>26</v>
      </c>
      <c r="E6" s="25">
        <v>2017</v>
      </c>
      <c r="F6" s="25">
        <v>7</v>
      </c>
      <c r="G6" s="56">
        <v>37</v>
      </c>
    </row>
    <row r="7" spans="1:7" ht="18" customHeight="1">
      <c r="A7" s="54" t="s">
        <v>18</v>
      </c>
      <c r="B7" s="12">
        <v>10</v>
      </c>
      <c r="C7" s="12">
        <v>788</v>
      </c>
      <c r="D7" s="12">
        <v>27</v>
      </c>
      <c r="E7" s="12">
        <v>2100</v>
      </c>
      <c r="F7" s="12">
        <v>8</v>
      </c>
      <c r="G7" s="26">
        <v>45</v>
      </c>
    </row>
    <row r="8" spans="1:7" ht="18" customHeight="1">
      <c r="A8" s="54" t="s">
        <v>19</v>
      </c>
      <c r="B8" s="12">
        <v>18</v>
      </c>
      <c r="C8" s="12">
        <v>1358</v>
      </c>
      <c r="D8" s="12">
        <v>30</v>
      </c>
      <c r="E8" s="12">
        <v>2111</v>
      </c>
      <c r="F8" s="12">
        <v>11</v>
      </c>
      <c r="G8" s="26">
        <v>53</v>
      </c>
    </row>
    <row r="9" spans="1:7" ht="18" customHeight="1">
      <c r="A9" s="54" t="s">
        <v>20</v>
      </c>
      <c r="B9" s="12">
        <v>21</v>
      </c>
      <c r="C9" s="12">
        <v>2925</v>
      </c>
      <c r="D9" s="12">
        <v>30</v>
      </c>
      <c r="E9" s="12">
        <v>2411</v>
      </c>
      <c r="F9" s="12">
        <v>12</v>
      </c>
      <c r="G9" s="26">
        <v>43</v>
      </c>
    </row>
    <row r="10" spans="1:7" ht="18" customHeight="1">
      <c r="A10" s="54" t="s">
        <v>21</v>
      </c>
      <c r="B10" s="12">
        <v>48</v>
      </c>
      <c r="C10" s="12">
        <v>3990</v>
      </c>
      <c r="D10" s="12">
        <v>41</v>
      </c>
      <c r="E10" s="12">
        <v>3813</v>
      </c>
      <c r="F10" s="12">
        <v>51</v>
      </c>
      <c r="G10" s="26">
        <v>105</v>
      </c>
    </row>
    <row r="11" spans="1:7" ht="18" customHeight="1">
      <c r="A11" s="54" t="s">
        <v>22</v>
      </c>
      <c r="B11" s="12">
        <v>50</v>
      </c>
      <c r="C11" s="12">
        <v>4500</v>
      </c>
      <c r="D11" s="12">
        <v>74</v>
      </c>
      <c r="E11" s="12">
        <v>6173</v>
      </c>
      <c r="F11" s="12">
        <v>63</v>
      </c>
      <c r="G11" s="26">
        <v>102</v>
      </c>
    </row>
    <row r="12" spans="1:7" ht="18" customHeight="1">
      <c r="A12" s="54" t="s">
        <v>23</v>
      </c>
      <c r="B12" s="12">
        <v>58</v>
      </c>
      <c r="C12" s="12">
        <v>4612</v>
      </c>
      <c r="D12" s="12">
        <v>109</v>
      </c>
      <c r="E12" s="12">
        <v>7754</v>
      </c>
      <c r="F12" s="12">
        <v>103</v>
      </c>
      <c r="G12" s="26">
        <v>117</v>
      </c>
    </row>
    <row r="13" spans="1:7" ht="18" customHeight="1">
      <c r="A13" s="54" t="s">
        <v>24</v>
      </c>
      <c r="B13" s="12">
        <v>94</v>
      </c>
      <c r="C13" s="12">
        <v>6660</v>
      </c>
      <c r="D13" s="12">
        <v>188</v>
      </c>
      <c r="E13" s="12">
        <v>25349</v>
      </c>
      <c r="F13" s="12">
        <v>126</v>
      </c>
      <c r="G13" s="26">
        <v>154</v>
      </c>
    </row>
    <row r="14" spans="1:7" ht="18" customHeight="1">
      <c r="A14" s="54" t="s">
        <v>25</v>
      </c>
      <c r="B14" s="12">
        <v>146</v>
      </c>
      <c r="C14" s="12">
        <v>11550</v>
      </c>
      <c r="D14" s="12">
        <v>190</v>
      </c>
      <c r="E14" s="12">
        <v>28421</v>
      </c>
      <c r="F14" s="12">
        <v>160</v>
      </c>
      <c r="G14" s="26">
        <v>209</v>
      </c>
    </row>
    <row r="15" spans="1:7" ht="18" customHeight="1">
      <c r="A15" s="54" t="s">
        <v>26</v>
      </c>
      <c r="B15" s="12">
        <v>200</v>
      </c>
      <c r="C15" s="12">
        <v>12782</v>
      </c>
      <c r="D15" s="12">
        <v>327</v>
      </c>
      <c r="E15" s="12">
        <v>45700</v>
      </c>
      <c r="F15" s="12">
        <v>252</v>
      </c>
      <c r="G15" s="26">
        <v>190</v>
      </c>
    </row>
    <row r="16" spans="1:7" ht="18" customHeight="1">
      <c r="A16" s="54" t="s">
        <v>27</v>
      </c>
      <c r="B16" s="12">
        <v>312</v>
      </c>
      <c r="C16" s="12">
        <v>20142</v>
      </c>
      <c r="D16" s="12">
        <v>465</v>
      </c>
      <c r="E16" s="12">
        <v>78439</v>
      </c>
      <c r="F16" s="12">
        <v>338</v>
      </c>
      <c r="G16" s="26">
        <v>252</v>
      </c>
    </row>
    <row r="17" spans="1:7" ht="18" customHeight="1">
      <c r="A17" s="54" t="s">
        <v>28</v>
      </c>
      <c r="B17" s="12">
        <v>333</v>
      </c>
      <c r="C17" s="12">
        <v>21968</v>
      </c>
      <c r="D17" s="12">
        <v>586</v>
      </c>
      <c r="E17" s="12">
        <v>83840</v>
      </c>
      <c r="F17" s="12">
        <v>350</v>
      </c>
      <c r="G17" s="26">
        <v>304</v>
      </c>
    </row>
    <row r="18" spans="1:7" ht="18" customHeight="1">
      <c r="A18" s="54" t="s">
        <v>29</v>
      </c>
      <c r="B18" s="12">
        <v>324</v>
      </c>
      <c r="C18" s="12">
        <v>22395</v>
      </c>
      <c r="D18" s="12">
        <v>383</v>
      </c>
      <c r="E18" s="12">
        <v>63237</v>
      </c>
      <c r="F18" s="12">
        <v>280</v>
      </c>
      <c r="G18" s="26">
        <v>304</v>
      </c>
    </row>
    <row r="19" spans="1:7" ht="18" customHeight="1">
      <c r="A19" s="54" t="s">
        <v>30</v>
      </c>
      <c r="B19" s="12">
        <v>362</v>
      </c>
      <c r="C19" s="12">
        <v>23300</v>
      </c>
      <c r="D19" s="12">
        <v>211</v>
      </c>
      <c r="E19" s="12">
        <v>41925</v>
      </c>
      <c r="F19" s="12">
        <v>192</v>
      </c>
      <c r="G19" s="26">
        <v>307</v>
      </c>
    </row>
    <row r="20" spans="1:7" ht="18" customHeight="1">
      <c r="A20" s="54" t="s">
        <v>31</v>
      </c>
      <c r="B20" s="12">
        <v>386</v>
      </c>
      <c r="C20" s="12">
        <v>20496</v>
      </c>
      <c r="D20" s="12">
        <v>312</v>
      </c>
      <c r="E20" s="12">
        <v>58548</v>
      </c>
      <c r="F20" s="12">
        <v>219</v>
      </c>
      <c r="G20" s="26">
        <v>312</v>
      </c>
    </row>
    <row r="21" spans="1:7" ht="18" customHeight="1">
      <c r="A21" s="54" t="s">
        <v>32</v>
      </c>
      <c r="B21" s="12">
        <v>420</v>
      </c>
      <c r="C21" s="12">
        <v>23427</v>
      </c>
      <c r="D21" s="12">
        <v>380</v>
      </c>
      <c r="E21" s="12">
        <v>63905</v>
      </c>
      <c r="F21" s="12">
        <v>227</v>
      </c>
      <c r="G21" s="26">
        <v>328</v>
      </c>
    </row>
    <row r="22" spans="1:7" ht="18" customHeight="1">
      <c r="A22" s="54" t="s">
        <v>33</v>
      </c>
      <c r="B22" s="12">
        <v>404</v>
      </c>
      <c r="C22" s="12">
        <v>22817</v>
      </c>
      <c r="D22" s="12">
        <v>325</v>
      </c>
      <c r="E22" s="12">
        <v>77381</v>
      </c>
      <c r="F22" s="12">
        <v>311</v>
      </c>
      <c r="G22" s="26">
        <v>345</v>
      </c>
    </row>
    <row r="23" spans="1:7" ht="18" customHeight="1">
      <c r="A23" s="54" t="s">
        <v>34</v>
      </c>
      <c r="B23" s="12">
        <v>377</v>
      </c>
      <c r="C23" s="12">
        <v>19641</v>
      </c>
      <c r="D23" s="12">
        <v>338</v>
      </c>
      <c r="E23" s="12">
        <v>67416</v>
      </c>
      <c r="F23" s="12">
        <v>360</v>
      </c>
      <c r="G23" s="26">
        <v>342</v>
      </c>
    </row>
    <row r="24" spans="1:7" ht="18" customHeight="1">
      <c r="A24" s="54" t="s">
        <v>35</v>
      </c>
      <c r="B24" s="12">
        <v>342</v>
      </c>
      <c r="C24" s="12">
        <v>17367</v>
      </c>
      <c r="D24" s="12">
        <v>364</v>
      </c>
      <c r="E24" s="12">
        <v>75302</v>
      </c>
      <c r="F24" s="12">
        <v>300</v>
      </c>
      <c r="G24" s="26">
        <v>290</v>
      </c>
    </row>
    <row r="25" spans="1:7" ht="18" customHeight="1">
      <c r="A25" s="54" t="s">
        <v>36</v>
      </c>
      <c r="B25" s="12">
        <v>263</v>
      </c>
      <c r="C25" s="12">
        <v>15241</v>
      </c>
      <c r="D25" s="12">
        <v>252</v>
      </c>
      <c r="E25" s="12">
        <v>54911</v>
      </c>
      <c r="F25" s="12">
        <v>217</v>
      </c>
      <c r="G25" s="26">
        <v>265</v>
      </c>
    </row>
    <row r="26" spans="1:7" ht="18" customHeight="1">
      <c r="A26" s="54" t="s">
        <v>37</v>
      </c>
      <c r="B26" s="12">
        <v>381</v>
      </c>
      <c r="C26" s="12">
        <v>24122</v>
      </c>
      <c r="D26" s="12">
        <v>427</v>
      </c>
      <c r="E26" s="12">
        <v>93073</v>
      </c>
      <c r="F26" s="12">
        <v>334</v>
      </c>
      <c r="G26" s="26">
        <v>296</v>
      </c>
    </row>
    <row r="27" spans="1:7" ht="18" customHeight="1">
      <c r="A27" s="54" t="s">
        <v>38</v>
      </c>
      <c r="B27" s="12">
        <v>326</v>
      </c>
      <c r="C27" s="12">
        <v>23867</v>
      </c>
      <c r="D27" s="12">
        <v>589</v>
      </c>
      <c r="E27" s="12">
        <v>110452</v>
      </c>
      <c r="F27" s="12">
        <v>439</v>
      </c>
      <c r="G27" s="26">
        <v>316</v>
      </c>
    </row>
    <row r="28" spans="1:7" ht="18" customHeight="1">
      <c r="A28" s="54" t="s">
        <v>39</v>
      </c>
      <c r="B28" s="12">
        <v>387</v>
      </c>
      <c r="C28" s="12">
        <v>27779</v>
      </c>
      <c r="D28" s="12">
        <v>637</v>
      </c>
      <c r="E28" s="12">
        <v>129782</v>
      </c>
      <c r="F28" s="12">
        <v>545</v>
      </c>
      <c r="G28" s="26">
        <v>344</v>
      </c>
    </row>
    <row r="29" spans="1:7" ht="18" customHeight="1">
      <c r="A29" s="54" t="s">
        <v>40</v>
      </c>
      <c r="B29" s="12">
        <v>422</v>
      </c>
      <c r="C29" s="12">
        <v>32184</v>
      </c>
      <c r="D29" s="12">
        <v>641</v>
      </c>
      <c r="E29" s="12">
        <v>130906</v>
      </c>
      <c r="F29" s="12">
        <v>583</v>
      </c>
      <c r="G29" s="26">
        <v>387</v>
      </c>
    </row>
    <row r="30" spans="1:7" ht="18" customHeight="1">
      <c r="A30" s="54" t="s">
        <v>41</v>
      </c>
      <c r="B30" s="12">
        <v>475</v>
      </c>
      <c r="C30" s="12">
        <v>33196</v>
      </c>
      <c r="D30" s="12">
        <v>654</v>
      </c>
      <c r="E30" s="12">
        <v>141116</v>
      </c>
      <c r="F30" s="12">
        <v>676</v>
      </c>
      <c r="G30" s="26">
        <v>429</v>
      </c>
    </row>
    <row r="31" spans="1:7" ht="18" customHeight="1">
      <c r="A31" s="54" t="s">
        <v>42</v>
      </c>
      <c r="B31" s="12">
        <v>506</v>
      </c>
      <c r="C31" s="12">
        <v>34645</v>
      </c>
      <c r="D31" s="12">
        <v>679</v>
      </c>
      <c r="E31" s="12">
        <v>156047</v>
      </c>
      <c r="F31" s="12">
        <v>767</v>
      </c>
      <c r="G31" s="26">
        <v>441</v>
      </c>
    </row>
    <row r="32" spans="1:7" ht="18" customHeight="1">
      <c r="A32" s="54" t="s">
        <v>43</v>
      </c>
      <c r="B32" s="12">
        <v>525</v>
      </c>
      <c r="C32" s="12">
        <v>35086</v>
      </c>
      <c r="D32" s="12">
        <v>811</v>
      </c>
      <c r="E32" s="12">
        <v>180151</v>
      </c>
      <c r="F32" s="12">
        <v>901</v>
      </c>
      <c r="G32" s="26">
        <v>488</v>
      </c>
    </row>
    <row r="33" spans="1:7" ht="18" customHeight="1">
      <c r="A33" s="54" t="s">
        <v>44</v>
      </c>
      <c r="B33" s="12">
        <v>594</v>
      </c>
      <c r="C33" s="12">
        <v>38598</v>
      </c>
      <c r="D33" s="12">
        <v>839</v>
      </c>
      <c r="E33" s="12">
        <v>189617</v>
      </c>
      <c r="F33" s="12">
        <v>871</v>
      </c>
      <c r="G33" s="26">
        <v>481</v>
      </c>
    </row>
    <row r="34" spans="1:7" ht="18" customHeight="1">
      <c r="A34" s="54" t="s">
        <v>45</v>
      </c>
      <c r="B34" s="12">
        <v>652</v>
      </c>
      <c r="C34" s="12">
        <v>43287</v>
      </c>
      <c r="D34" s="12">
        <v>925</v>
      </c>
      <c r="E34" s="12">
        <v>198836</v>
      </c>
      <c r="F34" s="12">
        <v>1017</v>
      </c>
      <c r="G34" s="26">
        <v>520</v>
      </c>
    </row>
    <row r="35" spans="1:7" ht="18" customHeight="1">
      <c r="A35" s="54" t="s">
        <v>240</v>
      </c>
      <c r="B35" s="12">
        <v>692</v>
      </c>
      <c r="C35" s="12">
        <v>45080</v>
      </c>
      <c r="D35" s="12">
        <v>1124</v>
      </c>
      <c r="E35" s="12">
        <v>203469</v>
      </c>
      <c r="F35" s="12">
        <v>1109</v>
      </c>
      <c r="G35" s="26">
        <v>414</v>
      </c>
    </row>
    <row r="36" spans="1:7" ht="18" customHeight="1">
      <c r="A36" s="54" t="s">
        <v>241</v>
      </c>
      <c r="B36" s="43">
        <v>1152</v>
      </c>
      <c r="C36" s="43">
        <v>60181</v>
      </c>
      <c r="D36" s="43">
        <v>1207</v>
      </c>
      <c r="E36" s="43">
        <v>209135</v>
      </c>
      <c r="F36" s="43">
        <v>1237</v>
      </c>
      <c r="G36" s="44">
        <v>455</v>
      </c>
    </row>
    <row r="37" spans="1:7" ht="18" customHeight="1">
      <c r="A37" s="54" t="s">
        <v>242</v>
      </c>
      <c r="B37" s="43">
        <v>1450</v>
      </c>
      <c r="C37" s="43">
        <v>75748</v>
      </c>
      <c r="D37" s="43">
        <v>1907</v>
      </c>
      <c r="E37" s="43">
        <v>218848</v>
      </c>
      <c r="F37" s="43">
        <v>1220</v>
      </c>
      <c r="G37" s="44">
        <v>524</v>
      </c>
    </row>
    <row r="38" spans="1:7" ht="18" customHeight="1">
      <c r="A38" s="54" t="s">
        <v>243</v>
      </c>
      <c r="B38" s="43">
        <v>1914</v>
      </c>
      <c r="C38" s="43">
        <v>99528</v>
      </c>
      <c r="D38" s="43">
        <v>2103</v>
      </c>
      <c r="E38" s="43">
        <v>219330</v>
      </c>
      <c r="F38" s="43">
        <v>1210</v>
      </c>
      <c r="G38" s="44">
        <v>643</v>
      </c>
    </row>
    <row r="39" spans="1:7" ht="18" customHeight="1">
      <c r="A39" s="54" t="s">
        <v>244</v>
      </c>
      <c r="B39" s="43">
        <v>2815</v>
      </c>
      <c r="C39" s="43">
        <v>168900</v>
      </c>
      <c r="D39" s="43">
        <v>2568</v>
      </c>
      <c r="E39" s="43">
        <v>22176</v>
      </c>
      <c r="F39" s="43">
        <v>1259</v>
      </c>
      <c r="G39" s="44">
        <v>666</v>
      </c>
    </row>
    <row r="40" spans="1:7" ht="18" customHeight="1">
      <c r="A40" s="54" t="s">
        <v>245</v>
      </c>
      <c r="B40" s="43">
        <v>3227</v>
      </c>
      <c r="C40" s="43">
        <v>193620</v>
      </c>
      <c r="D40" s="43">
        <v>2862</v>
      </c>
      <c r="E40" s="43">
        <v>229754</v>
      </c>
      <c r="F40" s="43">
        <v>1276</v>
      </c>
      <c r="G40" s="44">
        <v>698</v>
      </c>
    </row>
    <row r="41" spans="1:7" ht="18" customHeight="1">
      <c r="A41" s="54" t="s">
        <v>246</v>
      </c>
      <c r="B41" s="43">
        <v>3691</v>
      </c>
      <c r="C41" s="43">
        <v>221460</v>
      </c>
      <c r="D41" s="43">
        <v>3241</v>
      </c>
      <c r="E41" s="43">
        <v>237147</v>
      </c>
      <c r="F41" s="43">
        <v>1345</v>
      </c>
      <c r="G41" s="44">
        <v>747</v>
      </c>
    </row>
    <row r="42" spans="1:7" ht="18" customHeight="1" thickBot="1">
      <c r="A42" s="81" t="s">
        <v>247</v>
      </c>
      <c r="B42" s="84">
        <v>4227</v>
      </c>
      <c r="C42" s="84">
        <v>241813</v>
      </c>
      <c r="D42" s="84">
        <v>3798</v>
      </c>
      <c r="E42" s="84">
        <v>256202</v>
      </c>
      <c r="F42" s="84">
        <v>1413</v>
      </c>
      <c r="G42" s="85">
        <v>963</v>
      </c>
    </row>
  </sheetData>
  <mergeCells count="2">
    <mergeCell ref="A1:G1"/>
    <mergeCell ref="A3:A5"/>
  </mergeCells>
  <phoneticPr fontId="10" type="noConversion"/>
  <pageMargins left="0.75" right="0.75" top="1" bottom="1" header="0.5" footer="0.5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4"/>
  <sheetViews>
    <sheetView workbookViewId="0">
      <pane xSplit="1" ySplit="4" topLeftCell="B23" activePane="bottomRight" state="frozen"/>
      <selection pane="topRight"/>
      <selection pane="bottomLeft"/>
      <selection pane="bottomRight" activeCell="E4" sqref="E4"/>
    </sheetView>
  </sheetViews>
  <sheetFormatPr defaultRowHeight="14.25"/>
  <cols>
    <col min="1" max="2" width="9" style="35"/>
    <col min="3" max="3" width="11.625" style="35" customWidth="1"/>
    <col min="4" max="4" width="8.625" style="35" customWidth="1"/>
    <col min="5" max="6" width="12.125" style="35" customWidth="1"/>
    <col min="7" max="7" width="12" style="35" customWidth="1"/>
    <col min="8" max="8" width="9" style="35"/>
    <col min="9" max="9" width="9.125" style="35" customWidth="1"/>
    <col min="10" max="16384" width="9" style="35"/>
  </cols>
  <sheetData>
    <row r="1" spans="1:7" ht="46.5" customHeight="1">
      <c r="A1" s="105" t="s">
        <v>46</v>
      </c>
      <c r="B1" s="105"/>
      <c r="C1" s="105"/>
      <c r="D1" s="105"/>
      <c r="E1" s="105"/>
      <c r="F1" s="105"/>
      <c r="G1" s="105"/>
    </row>
    <row r="2" spans="1:7" ht="21" customHeight="1">
      <c r="A2" s="107" t="s">
        <v>47</v>
      </c>
      <c r="B2" s="36" t="s">
        <v>48</v>
      </c>
      <c r="C2" s="36" t="s">
        <v>3</v>
      </c>
      <c r="D2" s="36" t="s">
        <v>4</v>
      </c>
      <c r="E2" s="36" t="s">
        <v>5</v>
      </c>
      <c r="F2" s="36" t="s">
        <v>6</v>
      </c>
      <c r="G2" s="37" t="s">
        <v>49</v>
      </c>
    </row>
    <row r="3" spans="1:7">
      <c r="A3" s="108"/>
      <c r="B3" s="38"/>
      <c r="C3" s="38"/>
      <c r="D3" s="38"/>
      <c r="E3" s="38"/>
      <c r="F3" s="38" t="s">
        <v>9</v>
      </c>
      <c r="G3" s="39" t="s">
        <v>10</v>
      </c>
    </row>
    <row r="4" spans="1:7" ht="18.75" customHeight="1">
      <c r="A4" s="109"/>
      <c r="B4" s="40" t="s">
        <v>50</v>
      </c>
      <c r="C4" s="40" t="s">
        <v>12</v>
      </c>
      <c r="D4" s="40" t="s">
        <v>15</v>
      </c>
      <c r="E4" s="40" t="s">
        <v>250</v>
      </c>
      <c r="F4" s="40" t="s">
        <v>15</v>
      </c>
      <c r="G4" s="41" t="s">
        <v>16</v>
      </c>
    </row>
    <row r="5" spans="1:7" ht="15.75" customHeight="1">
      <c r="A5" s="42" t="s">
        <v>51</v>
      </c>
      <c r="B5" s="43">
        <v>4671</v>
      </c>
      <c r="C5" s="43">
        <v>282921</v>
      </c>
      <c r="D5" s="43">
        <v>4555</v>
      </c>
      <c r="E5" s="43">
        <v>306674</v>
      </c>
      <c r="F5" s="43">
        <v>1478</v>
      </c>
      <c r="G5" s="44">
        <v>1110</v>
      </c>
    </row>
    <row r="6" spans="1:7" ht="15.75" customHeight="1">
      <c r="A6" s="42" t="s">
        <v>52</v>
      </c>
      <c r="B6" s="43">
        <v>5328</v>
      </c>
      <c r="C6" s="43">
        <v>307862</v>
      </c>
      <c r="D6" s="43">
        <v>4831</v>
      </c>
      <c r="E6" s="43">
        <v>340420</v>
      </c>
      <c r="F6" s="43">
        <v>1628</v>
      </c>
      <c r="G6" s="44">
        <v>1443</v>
      </c>
    </row>
    <row r="7" spans="1:7" ht="15.75" customHeight="1">
      <c r="A7" s="42" t="s">
        <v>53</v>
      </c>
      <c r="B7" s="43">
        <v>5526</v>
      </c>
      <c r="C7" s="43">
        <v>329796</v>
      </c>
      <c r="D7" s="43">
        <v>5763</v>
      </c>
      <c r="E7" s="43">
        <v>389682</v>
      </c>
      <c r="F7" s="43">
        <v>1802</v>
      </c>
      <c r="G7" s="44">
        <v>2241</v>
      </c>
    </row>
    <row r="8" spans="1:7" ht="15.75" customHeight="1">
      <c r="A8" s="42" t="s">
        <v>54</v>
      </c>
      <c r="B8" s="43">
        <v>5815</v>
      </c>
      <c r="C8" s="43">
        <v>332023</v>
      </c>
      <c r="D8" s="43">
        <v>5997</v>
      </c>
      <c r="E8" s="43">
        <v>407447</v>
      </c>
      <c r="F8" s="43">
        <v>1821</v>
      </c>
      <c r="G8" s="44">
        <v>2959</v>
      </c>
    </row>
    <row r="9" spans="1:7" ht="15.75" customHeight="1">
      <c r="A9" s="42" t="s">
        <v>55</v>
      </c>
      <c r="B9" s="43">
        <v>5790</v>
      </c>
      <c r="C9" s="43">
        <v>325960</v>
      </c>
      <c r="D9" s="43">
        <v>5914</v>
      </c>
      <c r="E9" s="43">
        <v>376863</v>
      </c>
      <c r="F9" s="43">
        <v>1781</v>
      </c>
      <c r="G9" s="44">
        <v>4041</v>
      </c>
    </row>
    <row r="10" spans="1:7" ht="15.75" customHeight="1">
      <c r="A10" s="42" t="s">
        <v>56</v>
      </c>
      <c r="B10" s="43">
        <v>6365</v>
      </c>
      <c r="C10" s="43">
        <v>380045</v>
      </c>
      <c r="D10" s="43">
        <v>6449</v>
      </c>
      <c r="E10" s="43">
        <v>416518</v>
      </c>
      <c r="F10" s="43">
        <v>1899</v>
      </c>
      <c r="G10" s="44">
        <v>9637</v>
      </c>
    </row>
    <row r="11" spans="1:7" ht="15.75" customHeight="1">
      <c r="A11" s="42" t="s">
        <v>57</v>
      </c>
      <c r="B11" s="43">
        <v>7803</v>
      </c>
      <c r="C11" s="43">
        <v>442245</v>
      </c>
      <c r="D11" s="43">
        <v>8201</v>
      </c>
      <c r="E11" s="43">
        <v>672166</v>
      </c>
      <c r="F11" s="43">
        <v>1911</v>
      </c>
      <c r="G11" s="44">
        <v>14729</v>
      </c>
    </row>
    <row r="12" spans="1:7" ht="15.75" customHeight="1">
      <c r="A12" s="42" t="s">
        <v>58</v>
      </c>
      <c r="B12" s="43">
        <v>8496</v>
      </c>
      <c r="C12" s="43">
        <v>490635</v>
      </c>
      <c r="D12" s="43">
        <v>9189</v>
      </c>
      <c r="E12" s="43">
        <v>516498</v>
      </c>
      <c r="F12" s="43">
        <v>2302</v>
      </c>
      <c r="G12" s="44">
        <v>29560</v>
      </c>
    </row>
    <row r="13" spans="1:7" ht="15.75" customHeight="1">
      <c r="A13" s="42" t="s">
        <v>59</v>
      </c>
      <c r="B13" s="43">
        <v>8329</v>
      </c>
      <c r="C13" s="43">
        <v>498539</v>
      </c>
      <c r="D13" s="43">
        <v>7622</v>
      </c>
      <c r="E13" s="43">
        <v>594951</v>
      </c>
      <c r="F13" s="43">
        <v>2490</v>
      </c>
      <c r="G13" s="44">
        <v>49477</v>
      </c>
    </row>
    <row r="14" spans="1:7" ht="15.75" customHeight="1">
      <c r="A14" s="42" t="s">
        <v>60</v>
      </c>
      <c r="B14" s="43">
        <v>9206</v>
      </c>
      <c r="C14" s="43">
        <v>554512</v>
      </c>
      <c r="D14" s="43">
        <v>8729</v>
      </c>
      <c r="E14" s="43">
        <v>495859</v>
      </c>
      <c r="F14" s="43">
        <v>2271</v>
      </c>
      <c r="G14" s="44">
        <v>64093</v>
      </c>
    </row>
    <row r="15" spans="1:7" ht="15.75" customHeight="1">
      <c r="A15" s="42" t="s">
        <v>61</v>
      </c>
      <c r="B15" s="43">
        <v>7595</v>
      </c>
      <c r="C15" s="43">
        <v>515986</v>
      </c>
      <c r="D15" s="43">
        <v>7276</v>
      </c>
      <c r="E15" s="43">
        <v>405425</v>
      </c>
      <c r="F15" s="43">
        <v>2076</v>
      </c>
      <c r="G15" s="44">
        <v>88872</v>
      </c>
    </row>
    <row r="16" spans="1:7" ht="15.75" customHeight="1">
      <c r="A16" s="42" t="s">
        <v>62</v>
      </c>
      <c r="B16" s="43">
        <v>6329</v>
      </c>
      <c r="C16" s="43">
        <v>466782</v>
      </c>
      <c r="D16" s="43">
        <v>6787</v>
      </c>
      <c r="E16" s="43">
        <v>686476</v>
      </c>
      <c r="F16" s="43">
        <v>2405</v>
      </c>
      <c r="G16" s="44">
        <v>107167</v>
      </c>
    </row>
    <row r="17" spans="1:13" ht="15.75" customHeight="1">
      <c r="A17" s="42" t="s">
        <v>63</v>
      </c>
      <c r="B17" s="43">
        <v>6297</v>
      </c>
      <c r="C17" s="43">
        <v>461290</v>
      </c>
      <c r="D17" s="43">
        <v>5750</v>
      </c>
      <c r="E17" s="43">
        <v>640705</v>
      </c>
      <c r="F17" s="43">
        <v>2256</v>
      </c>
      <c r="G17" s="44">
        <v>129405</v>
      </c>
    </row>
    <row r="18" spans="1:13" ht="15.75" customHeight="1">
      <c r="A18" s="42" t="s">
        <v>64</v>
      </c>
      <c r="B18" s="43">
        <v>5967</v>
      </c>
      <c r="C18" s="43">
        <v>534396</v>
      </c>
      <c r="D18" s="43">
        <v>5247</v>
      </c>
      <c r="E18" s="43">
        <v>617068</v>
      </c>
      <c r="F18" s="43">
        <v>2265</v>
      </c>
      <c r="G18" s="44">
        <v>150767</v>
      </c>
    </row>
    <row r="19" spans="1:13" ht="15.75" customHeight="1">
      <c r="A19" s="42" t="s">
        <v>65</v>
      </c>
      <c r="B19" s="43">
        <v>5861</v>
      </c>
      <c r="C19" s="43">
        <v>568084</v>
      </c>
      <c r="D19" s="43">
        <v>5694</v>
      </c>
      <c r="E19" s="43">
        <v>660722</v>
      </c>
      <c r="F19" s="43">
        <v>2689</v>
      </c>
      <c r="G19" s="44">
        <v>194054</v>
      </c>
    </row>
    <row r="20" spans="1:13" ht="15.75" customHeight="1">
      <c r="A20" s="42" t="s">
        <v>66</v>
      </c>
      <c r="B20" s="43">
        <v>5992</v>
      </c>
      <c r="C20" s="43">
        <v>625450</v>
      </c>
      <c r="D20" s="43">
        <v>6219</v>
      </c>
      <c r="E20" s="43">
        <v>764201</v>
      </c>
      <c r="F20" s="43">
        <v>2848</v>
      </c>
      <c r="G20" s="44">
        <v>227158</v>
      </c>
    </row>
    <row r="21" spans="1:13" ht="15.75" customHeight="1">
      <c r="A21" s="42" t="s">
        <v>67</v>
      </c>
      <c r="B21" s="43">
        <v>6148</v>
      </c>
      <c r="C21" s="43">
        <v>599735</v>
      </c>
      <c r="D21" s="43">
        <v>6111</v>
      </c>
      <c r="E21" s="43">
        <v>805747</v>
      </c>
      <c r="F21" s="43">
        <v>3586</v>
      </c>
      <c r="G21" s="44">
        <v>219208</v>
      </c>
    </row>
    <row r="22" spans="1:13" ht="15.75" customHeight="1">
      <c r="A22" s="42" t="s">
        <v>68</v>
      </c>
      <c r="B22" s="43">
        <v>5790</v>
      </c>
      <c r="C22" s="43">
        <v>540456</v>
      </c>
      <c r="D22" s="43">
        <v>6186</v>
      </c>
      <c r="E22" s="43">
        <v>764830</v>
      </c>
      <c r="F22" s="43">
        <v>3985</v>
      </c>
      <c r="G22" s="44">
        <v>271848</v>
      </c>
    </row>
    <row r="23" spans="1:13" ht="15.75" customHeight="1">
      <c r="A23" s="42" t="s">
        <v>69</v>
      </c>
      <c r="B23" s="43">
        <v>6574</v>
      </c>
      <c r="C23" s="43">
        <v>629087</v>
      </c>
      <c r="D23" s="43">
        <v>7235</v>
      </c>
      <c r="E23" s="43">
        <v>918383</v>
      </c>
      <c r="F23" s="43">
        <v>5096</v>
      </c>
      <c r="G23" s="44">
        <v>399241</v>
      </c>
    </row>
    <row r="24" spans="1:13" ht="15.75" customHeight="1">
      <c r="A24" s="42" t="s">
        <v>70</v>
      </c>
      <c r="B24" s="43">
        <v>6700</v>
      </c>
      <c r="C24" s="43">
        <v>679515</v>
      </c>
      <c r="D24" s="43">
        <v>8354</v>
      </c>
      <c r="E24" s="43">
        <v>1107368</v>
      </c>
      <c r="F24" s="43">
        <v>6620</v>
      </c>
      <c r="G24" s="44">
        <v>477070</v>
      </c>
    </row>
    <row r="25" spans="1:13" ht="15.75" customHeight="1">
      <c r="A25" s="42" t="s">
        <v>71</v>
      </c>
      <c r="B25" s="43">
        <v>6922</v>
      </c>
      <c r="C25" s="43">
        <v>720415</v>
      </c>
      <c r="D25" s="43">
        <v>8850</v>
      </c>
      <c r="E25" s="43">
        <v>1277624</v>
      </c>
      <c r="F25" s="43">
        <v>8173</v>
      </c>
      <c r="G25" s="44">
        <v>618808</v>
      </c>
    </row>
    <row r="26" spans="1:13" ht="15.75" customHeight="1">
      <c r="A26" s="42" t="s">
        <v>72</v>
      </c>
      <c r="B26" s="43">
        <v>7158</v>
      </c>
      <c r="C26" s="43">
        <v>764272</v>
      </c>
      <c r="D26" s="43">
        <v>10418</v>
      </c>
      <c r="E26" s="43">
        <v>1462893</v>
      </c>
      <c r="F26" s="43">
        <v>9165</v>
      </c>
      <c r="G26" s="44">
        <v>1097850</v>
      </c>
    </row>
    <row r="27" spans="1:13" ht="15.75" customHeight="1">
      <c r="A27" s="42" t="s">
        <v>73</v>
      </c>
      <c r="B27" s="43">
        <v>11452</v>
      </c>
      <c r="C27" s="43">
        <v>708867</v>
      </c>
      <c r="D27" s="43">
        <v>8845</v>
      </c>
      <c r="E27" s="43">
        <v>1884787</v>
      </c>
      <c r="F27" s="43">
        <v>10404</v>
      </c>
      <c r="G27" s="44">
        <v>1087711</v>
      </c>
    </row>
    <row r="28" spans="1:13" ht="15.75" customHeight="1">
      <c r="A28" s="42" t="s">
        <v>74</v>
      </c>
      <c r="B28" s="43">
        <v>12234</v>
      </c>
      <c r="C28" s="43">
        <v>807804</v>
      </c>
      <c r="D28" s="43">
        <v>9211</v>
      </c>
      <c r="E28" s="43">
        <v>2007118</v>
      </c>
      <c r="F28" s="43">
        <v>11838</v>
      </c>
      <c r="G28" s="44">
        <v>893776</v>
      </c>
      <c r="H28" s="45"/>
    </row>
    <row r="29" spans="1:13" ht="15.75" customHeight="1">
      <c r="A29" s="42" t="s">
        <v>75</v>
      </c>
      <c r="B29" s="43">
        <v>12972</v>
      </c>
      <c r="C29" s="43">
        <v>923301</v>
      </c>
      <c r="D29" s="43">
        <v>11070</v>
      </c>
      <c r="E29" s="43">
        <v>2543976</v>
      </c>
      <c r="F29" s="43">
        <v>13638</v>
      </c>
      <c r="G29" s="44">
        <v>510674</v>
      </c>
      <c r="H29" s="45"/>
    </row>
    <row r="30" spans="1:13" ht="15.75" customHeight="1">
      <c r="A30" s="42" t="s">
        <v>76</v>
      </c>
      <c r="B30" s="46">
        <v>14121</v>
      </c>
      <c r="C30" s="46">
        <v>1041700</v>
      </c>
      <c r="D30" s="46">
        <v>13403</v>
      </c>
      <c r="E30" s="46">
        <v>3755471</v>
      </c>
      <c r="F30" s="46">
        <v>15539</v>
      </c>
      <c r="G30" s="47">
        <v>595957</v>
      </c>
      <c r="H30" s="45"/>
    </row>
    <row r="31" spans="1:13" ht="15.75" customHeight="1">
      <c r="A31" s="42" t="s">
        <v>77</v>
      </c>
      <c r="B31" s="48">
        <v>14952</v>
      </c>
      <c r="C31" s="48">
        <v>1137327</v>
      </c>
      <c r="D31" s="48">
        <v>14130</v>
      </c>
      <c r="E31" s="48">
        <v>3729506</v>
      </c>
      <c r="F31" s="48">
        <v>17092</v>
      </c>
      <c r="G31" s="49">
        <v>687167</v>
      </c>
      <c r="H31" s="45"/>
    </row>
    <row r="32" spans="1:13" s="2" customFormat="1" ht="15.75" customHeight="1">
      <c r="A32" s="11" t="s">
        <v>78</v>
      </c>
      <c r="B32" s="16">
        <v>6741</v>
      </c>
      <c r="C32" s="16">
        <v>738545</v>
      </c>
      <c r="D32" s="16">
        <v>17071</v>
      </c>
      <c r="E32" s="16">
        <v>3874604</v>
      </c>
      <c r="F32" s="16">
        <v>18006</v>
      </c>
      <c r="G32" s="50">
        <v>882584</v>
      </c>
      <c r="H32" s="1"/>
      <c r="J32" s="1"/>
      <c r="K32" s="1"/>
      <c r="L32" s="1"/>
      <c r="M32" s="1"/>
    </row>
    <row r="33" spans="1:13" s="2" customFormat="1" ht="15.75" customHeight="1">
      <c r="A33" s="11" t="s">
        <v>79</v>
      </c>
      <c r="B33" s="16">
        <v>7977</v>
      </c>
      <c r="C33" s="16">
        <v>873449</v>
      </c>
      <c r="D33" s="16">
        <v>18690</v>
      </c>
      <c r="E33" s="16">
        <v>4691172</v>
      </c>
      <c r="F33" s="16">
        <v>20238</v>
      </c>
      <c r="G33" s="50">
        <v>990273</v>
      </c>
      <c r="H33" s="1"/>
      <c r="J33" s="1"/>
      <c r="K33" s="1"/>
      <c r="L33" s="1"/>
      <c r="M33" s="1"/>
    </row>
    <row r="34" spans="1:13" s="2" customFormat="1" ht="15.75" customHeight="1">
      <c r="A34" s="11" t="s">
        <v>80</v>
      </c>
      <c r="B34" s="16">
        <v>8224</v>
      </c>
      <c r="C34" s="16">
        <v>867420</v>
      </c>
      <c r="D34" s="16">
        <v>20864</v>
      </c>
      <c r="E34" s="16">
        <v>4873742</v>
      </c>
      <c r="F34" s="16">
        <v>22036</v>
      </c>
      <c r="G34" s="50">
        <v>1227165</v>
      </c>
      <c r="H34" s="1"/>
      <c r="J34" s="1"/>
      <c r="K34" s="1"/>
      <c r="L34" s="1"/>
      <c r="M34" s="1"/>
    </row>
    <row r="35" spans="1:13" s="2" customFormat="1" ht="15.75" customHeight="1">
      <c r="A35" s="11" t="s">
        <v>81</v>
      </c>
      <c r="B35" s="16">
        <v>8992</v>
      </c>
      <c r="C35" s="16">
        <v>931397</v>
      </c>
      <c r="D35" s="16">
        <v>20096</v>
      </c>
      <c r="E35" s="16">
        <v>5266920</v>
      </c>
      <c r="F35" s="16">
        <v>25612</v>
      </c>
      <c r="G35" s="50">
        <v>900993</v>
      </c>
      <c r="H35" s="1"/>
      <c r="J35" s="1"/>
      <c r="K35" s="1"/>
      <c r="L35" s="1"/>
      <c r="M35" s="1"/>
    </row>
    <row r="36" spans="1:13" s="2" customFormat="1" ht="15.75" customHeight="1">
      <c r="A36" s="11" t="s">
        <v>82</v>
      </c>
      <c r="B36" s="16">
        <v>9858</v>
      </c>
      <c r="C36" s="16">
        <v>1055314.28</v>
      </c>
      <c r="D36" s="16">
        <v>21685</v>
      </c>
      <c r="E36" s="16">
        <v>5856329</v>
      </c>
      <c r="F36" s="16">
        <v>28209</v>
      </c>
      <c r="G36" s="50">
        <v>1460518</v>
      </c>
      <c r="H36" s="1"/>
      <c r="J36" s="1"/>
      <c r="K36" s="1"/>
      <c r="L36" s="1"/>
      <c r="M36" s="1"/>
    </row>
    <row r="37" spans="1:13" s="2" customFormat="1" ht="15.75" customHeight="1">
      <c r="A37" s="60" t="s">
        <v>225</v>
      </c>
      <c r="B37" s="16">
        <v>9821</v>
      </c>
      <c r="C37" s="16">
        <v>1038032</v>
      </c>
      <c r="D37" s="16">
        <v>23255</v>
      </c>
      <c r="E37" s="16">
        <v>6481657</v>
      </c>
      <c r="F37" s="16">
        <v>30185</v>
      </c>
      <c r="G37" s="50">
        <v>2906740</v>
      </c>
      <c r="H37" s="1"/>
      <c r="J37" s="1"/>
      <c r="K37" s="1"/>
      <c r="L37" s="1"/>
      <c r="M37" s="1"/>
    </row>
    <row r="38" spans="1:13" s="2" customFormat="1" ht="15.75" customHeight="1">
      <c r="A38" s="65" t="s">
        <v>226</v>
      </c>
      <c r="B38" s="16">
        <v>10310</v>
      </c>
      <c r="C38" s="16">
        <v>1530784</v>
      </c>
      <c r="D38" s="16">
        <v>25534</v>
      </c>
      <c r="E38" s="16">
        <v>5374773</v>
      </c>
      <c r="F38" s="16">
        <v>21570</v>
      </c>
      <c r="G38" s="50">
        <v>4654734</v>
      </c>
      <c r="H38" s="1"/>
      <c r="J38" s="1"/>
      <c r="K38" s="1"/>
      <c r="L38" s="1"/>
      <c r="M38" s="1"/>
    </row>
    <row r="39" spans="1:13" s="2" customFormat="1" ht="15.75" customHeight="1" thickBot="1">
      <c r="A39" s="28" t="s">
        <v>232</v>
      </c>
      <c r="B39" s="51">
        <v>4392</v>
      </c>
      <c r="C39" s="51">
        <v>755013</v>
      </c>
      <c r="D39" s="51">
        <v>23318.400000000001</v>
      </c>
      <c r="E39" s="51">
        <v>4794888</v>
      </c>
      <c r="F39" s="51">
        <v>23391</v>
      </c>
      <c r="G39" s="52">
        <v>5804951</v>
      </c>
      <c r="H39" s="1"/>
      <c r="J39" s="1"/>
      <c r="K39" s="1"/>
      <c r="L39" s="1"/>
      <c r="M39" s="1"/>
    </row>
    <row r="40" spans="1:13" ht="38.25" customHeight="1">
      <c r="A40" s="106" t="s">
        <v>83</v>
      </c>
      <c r="B40" s="106"/>
      <c r="C40" s="106"/>
      <c r="D40" s="106"/>
      <c r="E40" s="106"/>
      <c r="F40" s="106"/>
      <c r="G40" s="106"/>
    </row>
    <row r="41" spans="1:13" ht="33.75" customHeight="1">
      <c r="A41" s="106" t="s">
        <v>84</v>
      </c>
      <c r="B41" s="106"/>
      <c r="C41" s="106"/>
      <c r="D41" s="106"/>
      <c r="E41" s="106"/>
      <c r="F41" s="106"/>
      <c r="G41" s="106"/>
    </row>
    <row r="42" spans="1:13" ht="38.25" customHeight="1">
      <c r="A42" s="106" t="s">
        <v>85</v>
      </c>
      <c r="B42" s="106"/>
      <c r="C42" s="106"/>
      <c r="D42" s="106"/>
      <c r="E42" s="106"/>
      <c r="F42" s="106"/>
      <c r="G42" s="106"/>
    </row>
    <row r="43" spans="1:13" ht="15.75" customHeight="1">
      <c r="A43" s="110" t="s">
        <v>231</v>
      </c>
      <c r="B43" s="110"/>
      <c r="C43" s="110"/>
      <c r="D43" s="110"/>
      <c r="E43" s="110"/>
      <c r="F43" s="110"/>
      <c r="G43" s="110"/>
    </row>
    <row r="44" spans="1:13">
      <c r="A44" s="82" t="s">
        <v>248</v>
      </c>
      <c r="B44" s="83"/>
      <c r="C44" s="83"/>
      <c r="D44" s="83"/>
      <c r="E44" s="83"/>
    </row>
  </sheetData>
  <mergeCells count="6">
    <mergeCell ref="A43:G43"/>
    <mergeCell ref="A1:G1"/>
    <mergeCell ref="A40:G40"/>
    <mergeCell ref="A41:G41"/>
    <mergeCell ref="A42:G42"/>
    <mergeCell ref="A2:A4"/>
  </mergeCells>
  <phoneticPr fontId="5" type="noConversion"/>
  <pageMargins left="0.75" right="0.75" top="1" bottom="1" header="0.5" footer="0.5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H9" sqref="H9"/>
    </sheetView>
  </sheetViews>
  <sheetFormatPr defaultRowHeight="14.25"/>
  <cols>
    <col min="1" max="1" width="16.875" style="2" customWidth="1"/>
    <col min="2" max="3" width="14.25" style="2" customWidth="1"/>
    <col min="4" max="5" width="13.375" style="2" customWidth="1"/>
    <col min="6" max="16384" width="9" style="2"/>
  </cols>
  <sheetData>
    <row r="1" spans="1:6" ht="49.5" customHeight="1" thickBot="1">
      <c r="A1" s="111" t="s">
        <v>86</v>
      </c>
      <c r="B1" s="111"/>
      <c r="C1" s="111"/>
      <c r="D1" s="111"/>
      <c r="E1" s="111"/>
    </row>
    <row r="2" spans="1:6" ht="39.950000000000003" customHeight="1">
      <c r="A2" s="5"/>
      <c r="B2" s="112" t="s">
        <v>87</v>
      </c>
      <c r="C2" s="112"/>
      <c r="D2" s="112" t="s">
        <v>88</v>
      </c>
      <c r="E2" s="113"/>
    </row>
    <row r="3" spans="1:6" ht="39.950000000000003" customHeight="1">
      <c r="A3" s="1"/>
      <c r="B3" s="66" t="s">
        <v>234</v>
      </c>
      <c r="C3" s="66" t="s">
        <v>233</v>
      </c>
      <c r="D3" s="66" t="s">
        <v>234</v>
      </c>
      <c r="E3" s="67" t="s">
        <v>233</v>
      </c>
    </row>
    <row r="4" spans="1:6" ht="39.950000000000003" customHeight="1">
      <c r="A4" s="10" t="s">
        <v>89</v>
      </c>
      <c r="B4" s="92">
        <f>SUM(B5:B9)</f>
        <v>23318.399999999998</v>
      </c>
      <c r="C4" s="93">
        <f>SUM(C5:C9)</f>
        <v>25534.48</v>
      </c>
      <c r="D4" s="92">
        <f>SUM(D5:D9)</f>
        <v>4794888.2699999996</v>
      </c>
      <c r="E4" s="94">
        <f>SUM(E5:E9)</f>
        <v>5374773.4199999999</v>
      </c>
      <c r="F4" s="1"/>
    </row>
    <row r="5" spans="1:6" ht="39.950000000000003" customHeight="1">
      <c r="A5" s="11" t="s">
        <v>90</v>
      </c>
      <c r="B5" s="92">
        <v>3180.14</v>
      </c>
      <c r="C5" s="95">
        <v>3047.88</v>
      </c>
      <c r="D5" s="92">
        <v>510866</v>
      </c>
      <c r="E5" s="96">
        <v>501920.42</v>
      </c>
      <c r="F5" s="1"/>
    </row>
    <row r="6" spans="1:6" ht="39.950000000000003" customHeight="1">
      <c r="A6" s="11" t="s">
        <v>91</v>
      </c>
      <c r="B6" s="92">
        <v>14537</v>
      </c>
      <c r="C6" s="95">
        <v>16006</v>
      </c>
      <c r="D6" s="92">
        <v>2310739</v>
      </c>
      <c r="E6" s="96">
        <v>2597059</v>
      </c>
      <c r="F6" s="1"/>
    </row>
    <row r="7" spans="1:6" ht="39.950000000000003" customHeight="1">
      <c r="A7" s="11" t="s">
        <v>92</v>
      </c>
      <c r="B7" s="92">
        <v>4115</v>
      </c>
      <c r="C7" s="95">
        <v>5235</v>
      </c>
      <c r="D7" s="92">
        <v>1670939</v>
      </c>
      <c r="E7" s="96">
        <v>2125826</v>
      </c>
      <c r="F7" s="1"/>
    </row>
    <row r="8" spans="1:6" ht="39.950000000000003" customHeight="1">
      <c r="A8" s="11" t="s">
        <v>93</v>
      </c>
      <c r="B8" s="92">
        <v>0.6</v>
      </c>
      <c r="C8" s="97">
        <v>0.6</v>
      </c>
      <c r="D8" s="92"/>
      <c r="E8" s="96"/>
      <c r="F8" s="33"/>
    </row>
    <row r="9" spans="1:6" ht="39.950000000000003" customHeight="1" thickBot="1">
      <c r="A9" s="28" t="s">
        <v>94</v>
      </c>
      <c r="B9" s="92">
        <v>1485.66</v>
      </c>
      <c r="C9" s="98">
        <v>1245</v>
      </c>
      <c r="D9" s="92">
        <v>302344.27</v>
      </c>
      <c r="E9" s="99">
        <v>149968</v>
      </c>
      <c r="F9" s="1"/>
    </row>
    <row r="10" spans="1:6" ht="18.75">
      <c r="A10" s="114"/>
      <c r="B10" s="114"/>
      <c r="C10" s="114"/>
      <c r="D10" s="114"/>
      <c r="E10" s="115"/>
    </row>
    <row r="11" spans="1:6" ht="39.75" customHeight="1">
      <c r="A11" s="116"/>
      <c r="B11" s="116"/>
      <c r="C11" s="116"/>
      <c r="D11" s="116"/>
      <c r="E11" s="116"/>
    </row>
  </sheetData>
  <mergeCells count="5">
    <mergeCell ref="A1:E1"/>
    <mergeCell ref="B2:C2"/>
    <mergeCell ref="D2:E2"/>
    <mergeCell ref="A10:E10"/>
    <mergeCell ref="A11:E11"/>
  </mergeCells>
  <phoneticPr fontId="10" type="noConversion"/>
  <pageMargins left="0.75" right="0.75" top="1" bottom="1" header="0.5" footer="0.5"/>
  <pageSetup paperSize="9" orientation="portrait" horizontalDpi="18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E4" sqref="E4"/>
    </sheetView>
  </sheetViews>
  <sheetFormatPr defaultRowHeight="14.25"/>
  <cols>
    <col min="1" max="1" width="14.125" style="2" customWidth="1"/>
    <col min="2" max="2" width="10.125" style="2" customWidth="1"/>
    <col min="3" max="3" width="11.875" style="2" customWidth="1"/>
    <col min="4" max="4" width="10.75" style="2" customWidth="1"/>
    <col min="5" max="5" width="12.5" style="2" customWidth="1"/>
    <col min="6" max="6" width="13" style="2" customWidth="1"/>
    <col min="7" max="7" width="11.75" style="2" customWidth="1"/>
    <col min="8" max="16384" width="9" style="2"/>
  </cols>
  <sheetData>
    <row r="1" spans="1:9" ht="45.75" customHeight="1">
      <c r="A1" s="111" t="s">
        <v>95</v>
      </c>
      <c r="B1" s="111"/>
      <c r="C1" s="111"/>
      <c r="D1" s="111"/>
      <c r="E1" s="111"/>
      <c r="F1" s="111"/>
      <c r="G1" s="111"/>
    </row>
    <row r="2" spans="1:9" ht="35.25" customHeight="1">
      <c r="A2" s="31"/>
      <c r="B2" s="113" t="s">
        <v>96</v>
      </c>
      <c r="C2" s="118"/>
      <c r="D2" s="119" t="s">
        <v>249</v>
      </c>
      <c r="E2" s="118"/>
      <c r="F2" s="113" t="s">
        <v>97</v>
      </c>
      <c r="G2" s="120"/>
    </row>
    <row r="3" spans="1:9" ht="36" customHeight="1">
      <c r="A3" s="11"/>
      <c r="B3" s="68" t="s">
        <v>236</v>
      </c>
      <c r="C3" s="68" t="s">
        <v>235</v>
      </c>
      <c r="D3" s="68" t="s">
        <v>236</v>
      </c>
      <c r="E3" s="69" t="s">
        <v>227</v>
      </c>
      <c r="F3" s="68" t="s">
        <v>236</v>
      </c>
      <c r="G3" s="69" t="s">
        <v>227</v>
      </c>
    </row>
    <row r="4" spans="1:9" ht="30" customHeight="1">
      <c r="A4" s="10" t="s">
        <v>98</v>
      </c>
      <c r="B4" s="100">
        <f t="shared" ref="B4:G4" si="0">SUM(B5:B8)</f>
        <v>4391.6900000000005</v>
      </c>
      <c r="C4" s="100">
        <f t="shared" si="0"/>
        <v>10310.31</v>
      </c>
      <c r="D4" s="100">
        <f t="shared" si="0"/>
        <v>755013</v>
      </c>
      <c r="E4" s="100">
        <f t="shared" si="0"/>
        <v>1530784</v>
      </c>
      <c r="F4" s="100">
        <f t="shared" si="0"/>
        <v>421868.2</v>
      </c>
      <c r="G4" s="94">
        <f t="shared" si="0"/>
        <v>589258</v>
      </c>
      <c r="H4" s="1"/>
    </row>
    <row r="5" spans="1:9" ht="30" customHeight="1">
      <c r="A5" s="11" t="s">
        <v>99</v>
      </c>
      <c r="B5" s="95">
        <v>439.69</v>
      </c>
      <c r="C5" s="95">
        <v>563.30999999999995</v>
      </c>
      <c r="D5" s="95">
        <v>377469</v>
      </c>
      <c r="E5" s="95">
        <v>475508</v>
      </c>
      <c r="F5" s="95">
        <f>D5*1</f>
        <v>377469</v>
      </c>
      <c r="G5" s="96">
        <f>E5*1</f>
        <v>475508</v>
      </c>
      <c r="H5" s="1"/>
      <c r="I5" s="57"/>
    </row>
    <row r="6" spans="1:9" ht="30" customHeight="1">
      <c r="A6" s="11" t="s">
        <v>100</v>
      </c>
      <c r="B6" s="95">
        <v>3140</v>
      </c>
      <c r="C6" s="95">
        <v>8691</v>
      </c>
      <c r="D6" s="95">
        <v>360932</v>
      </c>
      <c r="E6" s="95">
        <v>1034720</v>
      </c>
      <c r="F6" s="96">
        <f>D6*0.1</f>
        <v>36093.200000000004</v>
      </c>
      <c r="G6" s="96">
        <f>E6*0.1</f>
        <v>103472</v>
      </c>
      <c r="I6" s="57"/>
    </row>
    <row r="7" spans="1:9" ht="30" customHeight="1">
      <c r="A7" s="11" t="s">
        <v>101</v>
      </c>
      <c r="B7" s="95">
        <v>589</v>
      </c>
      <c r="C7" s="95">
        <v>758</v>
      </c>
      <c r="D7" s="95">
        <v>16612</v>
      </c>
      <c r="E7" s="95">
        <v>20556</v>
      </c>
      <c r="F7" s="96">
        <f>D7*0.5</f>
        <v>8306</v>
      </c>
      <c r="G7" s="96">
        <f>E7*0.5</f>
        <v>10278</v>
      </c>
      <c r="I7" s="57"/>
    </row>
    <row r="8" spans="1:9" ht="30" customHeight="1" thickBot="1">
      <c r="A8" s="28" t="s">
        <v>102</v>
      </c>
      <c r="B8" s="98">
        <v>223</v>
      </c>
      <c r="C8" s="98">
        <v>298</v>
      </c>
      <c r="D8" s="98"/>
      <c r="E8" s="98"/>
      <c r="F8" s="98"/>
      <c r="G8" s="99"/>
      <c r="I8" s="58"/>
    </row>
    <row r="9" spans="1:9">
      <c r="A9" s="117" t="s">
        <v>103</v>
      </c>
      <c r="B9" s="117"/>
      <c r="C9" s="117"/>
      <c r="D9" s="117"/>
      <c r="E9" s="117"/>
      <c r="F9" s="117"/>
      <c r="G9" s="117"/>
    </row>
    <row r="10" spans="1:9">
      <c r="A10" s="116" t="s">
        <v>104</v>
      </c>
      <c r="B10" s="117"/>
      <c r="C10" s="117"/>
      <c r="D10" s="117"/>
      <c r="E10" s="117"/>
      <c r="F10" s="117"/>
      <c r="G10" s="117"/>
    </row>
    <row r="11" spans="1:9">
      <c r="A11" s="117" t="s">
        <v>105</v>
      </c>
      <c r="B11" s="117"/>
      <c r="C11" s="117"/>
      <c r="D11" s="117"/>
      <c r="E11" s="117"/>
      <c r="F11" s="117"/>
      <c r="G11" s="117"/>
    </row>
  </sheetData>
  <mergeCells count="7">
    <mergeCell ref="A11:G11"/>
    <mergeCell ref="A1:G1"/>
    <mergeCell ref="B2:C2"/>
    <mergeCell ref="D2:E2"/>
    <mergeCell ref="F2:G2"/>
    <mergeCell ref="A9:G9"/>
    <mergeCell ref="A10:G10"/>
  </mergeCells>
  <phoneticPr fontId="10" type="noConversion"/>
  <pageMargins left="0.75" right="0.75" top="1" bottom="1" header="0.5" footer="0.5"/>
  <pageSetup paperSize="9" orientation="landscape" horizontalDpi="180" verticalDpi="18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4"/>
  <sheetViews>
    <sheetView tabSelected="1" workbookViewId="0">
      <selection activeCell="H18" sqref="H18"/>
    </sheetView>
  </sheetViews>
  <sheetFormatPr defaultRowHeight="14.25"/>
  <cols>
    <col min="1" max="1" width="25.5" style="2" customWidth="1"/>
    <col min="2" max="2" width="10.125" style="2" customWidth="1"/>
    <col min="3" max="3" width="14" style="2" customWidth="1"/>
    <col min="4" max="4" width="13.5" style="2" customWidth="1"/>
    <col min="5" max="5" width="17.125" style="2" customWidth="1"/>
    <col min="6" max="16384" width="9" style="2"/>
  </cols>
  <sheetData>
    <row r="1" spans="1:5" ht="20.25">
      <c r="A1" s="101" t="s">
        <v>106</v>
      </c>
      <c r="B1" s="101"/>
      <c r="C1" s="101"/>
      <c r="D1" s="101"/>
      <c r="E1" s="101"/>
    </row>
    <row r="2" spans="1:5">
      <c r="A2" s="121"/>
      <c r="B2" s="121"/>
      <c r="C2" s="121"/>
      <c r="D2" s="121"/>
      <c r="E2" s="121"/>
    </row>
    <row r="3" spans="1:5" ht="27" customHeight="1">
      <c r="A3" s="10"/>
      <c r="B3" s="122" t="s">
        <v>107</v>
      </c>
      <c r="C3" s="124" t="s">
        <v>236</v>
      </c>
      <c r="D3" s="124" t="s">
        <v>235</v>
      </c>
      <c r="E3" s="70" t="s">
        <v>237</v>
      </c>
    </row>
    <row r="4" spans="1:5" ht="27" customHeight="1">
      <c r="A4" s="30"/>
      <c r="B4" s="123"/>
      <c r="C4" s="123"/>
      <c r="D4" s="123"/>
      <c r="E4" s="9" t="s">
        <v>108</v>
      </c>
    </row>
    <row r="5" spans="1:5" ht="19.5" customHeight="1">
      <c r="A5" s="10" t="s">
        <v>109</v>
      </c>
      <c r="B5" s="7" t="s">
        <v>110</v>
      </c>
      <c r="C5" s="79">
        <v>23391.166700000002</v>
      </c>
      <c r="D5" s="79">
        <v>21569.534100000001</v>
      </c>
      <c r="E5" s="132">
        <f>C5/D5*100-100</f>
        <v>8.4453961386212768</v>
      </c>
    </row>
    <row r="6" spans="1:5" ht="19.5" customHeight="1">
      <c r="A6" s="11" t="s">
        <v>111</v>
      </c>
      <c r="B6" s="15" t="s">
        <v>112</v>
      </c>
      <c r="C6" s="15"/>
      <c r="D6" s="15"/>
      <c r="E6" s="13"/>
    </row>
    <row r="7" spans="1:5" ht="19.5" customHeight="1">
      <c r="A7" s="11" t="s">
        <v>113</v>
      </c>
      <c r="B7" s="15" t="s">
        <v>110</v>
      </c>
      <c r="C7" s="16">
        <v>7402.4675999999999</v>
      </c>
      <c r="D7" s="16">
        <v>7254.2213000000002</v>
      </c>
      <c r="E7" s="13">
        <f t="shared" ref="E7:E33" si="0">C7/D7*100-100</f>
        <v>2.0435866769049369</v>
      </c>
    </row>
    <row r="8" spans="1:5" ht="19.5" customHeight="1">
      <c r="A8" s="11" t="s">
        <v>114</v>
      </c>
      <c r="B8" s="15" t="s">
        <v>110</v>
      </c>
      <c r="C8" s="16">
        <v>444.10250000000002</v>
      </c>
      <c r="D8" s="16">
        <v>447.39980000000003</v>
      </c>
      <c r="E8" s="13">
        <f t="shared" si="0"/>
        <v>-0.73699183593734574</v>
      </c>
    </row>
    <row r="9" spans="1:5" ht="19.5" customHeight="1">
      <c r="A9" s="11" t="s">
        <v>115</v>
      </c>
      <c r="B9" s="15" t="s">
        <v>110</v>
      </c>
      <c r="C9" s="16">
        <v>6958.3651</v>
      </c>
      <c r="D9" s="16">
        <v>6806.8215</v>
      </c>
      <c r="E9" s="13">
        <f t="shared" si="0"/>
        <v>2.2263489647848189</v>
      </c>
    </row>
    <row r="10" spans="1:5" ht="19.5" customHeight="1">
      <c r="A10" s="11" t="s">
        <v>116</v>
      </c>
      <c r="B10" s="15" t="s">
        <v>110</v>
      </c>
      <c r="C10" s="16">
        <v>15988.6991</v>
      </c>
      <c r="D10" s="16">
        <v>14315.3128</v>
      </c>
      <c r="E10" s="13">
        <f t="shared" si="0"/>
        <v>11.689484703400964</v>
      </c>
    </row>
    <row r="11" spans="1:5" ht="19.5" customHeight="1">
      <c r="A11" s="11" t="s">
        <v>114</v>
      </c>
      <c r="B11" s="15" t="s">
        <v>110</v>
      </c>
      <c r="C11" s="16">
        <v>9199.4259999999995</v>
      </c>
      <c r="D11" s="16">
        <v>8536.0162999999993</v>
      </c>
      <c r="E11" s="13">
        <f t="shared" si="0"/>
        <v>7.7718888610838377</v>
      </c>
    </row>
    <row r="12" spans="1:5" ht="19.5" customHeight="1">
      <c r="A12" s="11" t="s">
        <v>115</v>
      </c>
      <c r="B12" s="15" t="s">
        <v>110</v>
      </c>
      <c r="C12" s="16">
        <v>6789.2731000000003</v>
      </c>
      <c r="D12" s="16">
        <v>5779.2965000000004</v>
      </c>
      <c r="E12" s="13">
        <f t="shared" si="0"/>
        <v>17.47577062363905</v>
      </c>
    </row>
    <row r="13" spans="1:5" ht="19.5" customHeight="1">
      <c r="A13" s="11" t="s">
        <v>117</v>
      </c>
      <c r="B13" s="15" t="s">
        <v>112</v>
      </c>
      <c r="C13" s="15"/>
      <c r="D13" s="15"/>
      <c r="E13" s="13"/>
    </row>
    <row r="14" spans="1:5" ht="19.5" customHeight="1">
      <c r="A14" s="11" t="s">
        <v>118</v>
      </c>
      <c r="B14" s="15" t="s">
        <v>110</v>
      </c>
      <c r="C14" s="16">
        <v>2895.8600999999999</v>
      </c>
      <c r="D14" s="16">
        <v>2467.6999000000001</v>
      </c>
      <c r="E14" s="13">
        <f t="shared" si="0"/>
        <v>17.350578163900707</v>
      </c>
    </row>
    <row r="15" spans="1:5" ht="19.5" customHeight="1">
      <c r="A15" s="11" t="s">
        <v>119</v>
      </c>
      <c r="B15" s="15" t="s">
        <v>110</v>
      </c>
      <c r="C15" s="16">
        <v>3175.4229999999998</v>
      </c>
      <c r="D15" s="16">
        <v>2870.7424000000001</v>
      </c>
      <c r="E15" s="13">
        <f t="shared" si="0"/>
        <v>10.613303374067968</v>
      </c>
    </row>
    <row r="16" spans="1:5" ht="19.5" customHeight="1">
      <c r="A16" s="11" t="s">
        <v>120</v>
      </c>
      <c r="B16" s="15" t="s">
        <v>110</v>
      </c>
      <c r="C16" s="16">
        <v>5954.6214</v>
      </c>
      <c r="D16" s="16">
        <v>5657.3446000000004</v>
      </c>
      <c r="E16" s="13">
        <f t="shared" si="0"/>
        <v>5.2547055380009766</v>
      </c>
    </row>
    <row r="17" spans="1:5" ht="19.5" customHeight="1">
      <c r="A17" s="11" t="s">
        <v>121</v>
      </c>
      <c r="B17" s="15" t="s">
        <v>110</v>
      </c>
      <c r="C17" s="16">
        <v>940.35720000000003</v>
      </c>
      <c r="D17" s="16">
        <v>944.01900000000001</v>
      </c>
      <c r="E17" s="13">
        <f t="shared" si="0"/>
        <v>-0.38789473516952455</v>
      </c>
    </row>
    <row r="18" spans="1:5" ht="19.5" customHeight="1">
      <c r="A18" s="11" t="s">
        <v>122</v>
      </c>
      <c r="B18" s="15" t="s">
        <v>110</v>
      </c>
      <c r="C18" s="16">
        <v>197.1909</v>
      </c>
      <c r="D18" s="16">
        <v>214.44759999999999</v>
      </c>
      <c r="E18" s="13">
        <f t="shared" si="0"/>
        <v>-8.0470473905979816</v>
      </c>
    </row>
    <row r="19" spans="1:5" ht="19.5" customHeight="1">
      <c r="A19" s="11" t="s">
        <v>123</v>
      </c>
      <c r="B19" s="15" t="s">
        <v>110</v>
      </c>
      <c r="C19" s="16">
        <v>35.589599999999997</v>
      </c>
      <c r="D19" s="16">
        <v>16.768899999999999</v>
      </c>
      <c r="E19" s="13">
        <f t="shared" si="0"/>
        <v>112.23574593443817</v>
      </c>
    </row>
    <row r="20" spans="1:5" ht="19.5" customHeight="1">
      <c r="A20" s="11" t="s">
        <v>124</v>
      </c>
      <c r="B20" s="15" t="s">
        <v>110</v>
      </c>
      <c r="C20" s="16">
        <v>156.9314</v>
      </c>
      <c r="D20" s="16">
        <v>162.40369999999999</v>
      </c>
      <c r="E20" s="13">
        <f t="shared" si="0"/>
        <v>-3.3695660874721369</v>
      </c>
    </row>
    <row r="21" spans="1:5" ht="19.5" customHeight="1">
      <c r="A21" s="11" t="s">
        <v>125</v>
      </c>
      <c r="B21" s="15" t="s">
        <v>110</v>
      </c>
      <c r="C21" s="16">
        <v>327.58069999999998</v>
      </c>
      <c r="D21" s="16">
        <v>107.508</v>
      </c>
      <c r="E21" s="13">
        <f t="shared" si="0"/>
        <v>204.70355694459943</v>
      </c>
    </row>
    <row r="22" spans="1:5" ht="19.5" customHeight="1">
      <c r="A22" s="11" t="s">
        <v>126</v>
      </c>
      <c r="B22" s="15" t="s">
        <v>110</v>
      </c>
      <c r="C22" s="16">
        <v>179.27959999999999</v>
      </c>
      <c r="D22" s="16">
        <v>233.32259999999999</v>
      </c>
      <c r="E22" s="13">
        <f t="shared" si="0"/>
        <v>-23.162351182440105</v>
      </c>
    </row>
    <row r="23" spans="1:5" ht="19.5" customHeight="1">
      <c r="A23" s="11" t="s">
        <v>127</v>
      </c>
      <c r="B23" s="15" t="s">
        <v>110</v>
      </c>
      <c r="C23" s="77">
        <v>0.19159999999999999</v>
      </c>
      <c r="D23" s="77">
        <v>0.17369999999999999</v>
      </c>
      <c r="E23" s="13">
        <f t="shared" si="0"/>
        <v>10.30512377662636</v>
      </c>
    </row>
    <row r="24" spans="1:5" ht="19.5" customHeight="1">
      <c r="A24" s="11" t="s">
        <v>128</v>
      </c>
      <c r="B24" s="15" t="s">
        <v>110</v>
      </c>
      <c r="C24" s="16">
        <v>388.63260000000002</v>
      </c>
      <c r="D24" s="16">
        <v>323.4864</v>
      </c>
      <c r="E24" s="13">
        <f t="shared" si="0"/>
        <v>20.138775540486392</v>
      </c>
    </row>
    <row r="25" spans="1:5" ht="19.5" customHeight="1">
      <c r="A25" s="11" t="s">
        <v>129</v>
      </c>
      <c r="B25" s="15" t="s">
        <v>110</v>
      </c>
      <c r="C25" s="16">
        <v>488.31700000000001</v>
      </c>
      <c r="D25" s="16">
        <v>525.07550000000003</v>
      </c>
      <c r="E25" s="13">
        <f t="shared" si="0"/>
        <v>-7.0006122928988361</v>
      </c>
    </row>
    <row r="26" spans="1:5" ht="19.5" customHeight="1">
      <c r="A26" s="11" t="s">
        <v>130</v>
      </c>
      <c r="B26" s="15" t="s">
        <v>110</v>
      </c>
      <c r="C26" s="16">
        <v>155.8272</v>
      </c>
      <c r="D26" s="16">
        <v>222.86760000000001</v>
      </c>
      <c r="E26" s="13">
        <f t="shared" si="0"/>
        <v>-30.080819284633563</v>
      </c>
    </row>
    <row r="27" spans="1:5" ht="19.5" customHeight="1">
      <c r="A27" s="11" t="s">
        <v>131</v>
      </c>
      <c r="B27" s="15" t="s">
        <v>110</v>
      </c>
      <c r="C27" s="14">
        <v>0</v>
      </c>
      <c r="D27" s="14">
        <v>3.6999999999999998E-2</v>
      </c>
      <c r="E27" s="13">
        <f t="shared" si="0"/>
        <v>-100</v>
      </c>
    </row>
    <row r="28" spans="1:5" ht="19.5" customHeight="1">
      <c r="A28" s="11" t="s">
        <v>132</v>
      </c>
      <c r="B28" s="15" t="s">
        <v>110</v>
      </c>
      <c r="C28" s="16">
        <v>64.866200000000006</v>
      </c>
      <c r="D28" s="16">
        <v>52.2072</v>
      </c>
      <c r="E28" s="13">
        <f t="shared" si="0"/>
        <v>24.247613356012195</v>
      </c>
    </row>
    <row r="29" spans="1:5" ht="19.5" customHeight="1">
      <c r="A29" s="11" t="s">
        <v>133</v>
      </c>
      <c r="B29" s="15" t="s">
        <v>110</v>
      </c>
      <c r="C29" s="16">
        <v>4.4119000000000002</v>
      </c>
      <c r="D29" s="16">
        <v>10.3369</v>
      </c>
      <c r="E29" s="13">
        <f t="shared" si="0"/>
        <v>-57.318925403167292</v>
      </c>
    </row>
    <row r="30" spans="1:5" ht="19.5" customHeight="1">
      <c r="A30" s="11" t="s">
        <v>134</v>
      </c>
      <c r="B30" s="15" t="s">
        <v>110</v>
      </c>
      <c r="C30" s="16">
        <v>8426.0863000000008</v>
      </c>
      <c r="D30" s="16">
        <v>7761.0931</v>
      </c>
      <c r="E30" s="13">
        <f t="shared" si="0"/>
        <v>8.5682930410923888</v>
      </c>
    </row>
    <row r="31" spans="1:5" ht="19.5" customHeight="1">
      <c r="A31" s="11" t="s">
        <v>135</v>
      </c>
      <c r="B31" s="15" t="s">
        <v>136</v>
      </c>
      <c r="C31" s="16">
        <v>122.54170000000001</v>
      </c>
      <c r="D31" s="16">
        <v>111.53075</v>
      </c>
      <c r="E31" s="13">
        <f t="shared" si="0"/>
        <v>9.8725687758757203</v>
      </c>
    </row>
    <row r="32" spans="1:5" ht="19.5" customHeight="1">
      <c r="A32" s="11" t="s">
        <v>137</v>
      </c>
      <c r="B32" s="15" t="s">
        <v>136</v>
      </c>
      <c r="C32" s="16">
        <v>19.650124999999999</v>
      </c>
      <c r="D32" s="16">
        <v>21.514749999999999</v>
      </c>
      <c r="E32" s="13">
        <f t="shared" si="0"/>
        <v>-8.6667286396541812</v>
      </c>
    </row>
    <row r="33" spans="1:5" ht="19.5" customHeight="1">
      <c r="A33" s="30" t="s">
        <v>138</v>
      </c>
      <c r="B33" s="8" t="s">
        <v>136</v>
      </c>
      <c r="C33" s="78">
        <v>102.891575</v>
      </c>
      <c r="D33" s="78">
        <v>90.016000000000005</v>
      </c>
      <c r="E33" s="133">
        <f t="shared" si="0"/>
        <v>14.303651573053671</v>
      </c>
    </row>
    <row r="34" spans="1:5">
      <c r="A34" s="58" t="s">
        <v>230</v>
      </c>
    </row>
  </sheetData>
  <mergeCells count="5">
    <mergeCell ref="A1:E1"/>
    <mergeCell ref="A2:E2"/>
    <mergeCell ref="B3:B4"/>
    <mergeCell ref="C3:C4"/>
    <mergeCell ref="D3:D4"/>
  </mergeCells>
  <phoneticPr fontId="10" type="noConversion"/>
  <pageMargins left="0.75" right="0.75" top="1" bottom="1" header="0.5" footer="0.5"/>
  <pageSetup paperSize="9" orientation="portrait" horizontalDpi="18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L31" sqref="L31"/>
    </sheetView>
  </sheetViews>
  <sheetFormatPr defaultRowHeight="14.25"/>
  <cols>
    <col min="1" max="2" width="9" style="2"/>
    <col min="3" max="3" width="7.125" style="2" customWidth="1"/>
    <col min="4" max="5" width="9" style="2" hidden="1" customWidth="1"/>
    <col min="6" max="6" width="10" style="2" customWidth="1"/>
    <col min="7" max="7" width="12.375" style="2" customWidth="1"/>
    <col min="8" max="8" width="10.75" style="2" customWidth="1"/>
    <col min="9" max="9" width="15.375" style="2" customWidth="1"/>
    <col min="10" max="16384" width="9" style="2"/>
  </cols>
  <sheetData>
    <row r="1" spans="1:9" ht="49.5" customHeight="1" thickBot="1">
      <c r="A1" s="111" t="s">
        <v>139</v>
      </c>
      <c r="B1" s="111"/>
      <c r="C1" s="111"/>
      <c r="D1" s="111"/>
      <c r="E1" s="111"/>
      <c r="F1" s="111"/>
      <c r="G1" s="111"/>
      <c r="H1" s="111"/>
      <c r="I1" s="111"/>
    </row>
    <row r="2" spans="1:9">
      <c r="A2" s="102"/>
      <c r="B2" s="129"/>
      <c r="C2" s="129"/>
      <c r="D2" s="25"/>
      <c r="E2" s="25"/>
      <c r="F2" s="6" t="s">
        <v>140</v>
      </c>
      <c r="G2" s="127" t="s">
        <v>236</v>
      </c>
      <c r="H2" s="127" t="s">
        <v>235</v>
      </c>
      <c r="I2" s="71" t="s">
        <v>237</v>
      </c>
    </row>
    <row r="3" spans="1:9" ht="15" thickBot="1">
      <c r="A3" s="104"/>
      <c r="B3" s="128"/>
      <c r="C3" s="128"/>
      <c r="D3" s="18"/>
      <c r="E3" s="18"/>
      <c r="F3" s="34" t="s">
        <v>141</v>
      </c>
      <c r="G3" s="128"/>
      <c r="H3" s="128"/>
      <c r="I3" s="55" t="s">
        <v>108</v>
      </c>
    </row>
    <row r="4" spans="1:9" ht="19.5" customHeight="1">
      <c r="A4" s="31" t="s">
        <v>142</v>
      </c>
      <c r="B4" s="25"/>
      <c r="C4" s="25"/>
      <c r="D4" s="25"/>
      <c r="E4" s="25"/>
      <c r="F4" s="6" t="s">
        <v>143</v>
      </c>
      <c r="G4" s="25">
        <v>1042852</v>
      </c>
      <c r="H4" s="72">
        <v>846885</v>
      </c>
      <c r="I4" s="80">
        <v>23.139741523347325</v>
      </c>
    </row>
    <row r="5" spans="1:9" ht="19.5" customHeight="1">
      <c r="A5" s="11" t="s">
        <v>144</v>
      </c>
      <c r="B5" s="12"/>
      <c r="C5" s="12"/>
      <c r="D5" s="12"/>
      <c r="E5" s="12"/>
      <c r="F5" s="15" t="s">
        <v>143</v>
      </c>
      <c r="G5" s="12">
        <v>767886</v>
      </c>
      <c r="H5" s="27">
        <v>676399</v>
      </c>
      <c r="I5" s="13">
        <v>13.525596578350957</v>
      </c>
    </row>
    <row r="6" spans="1:9" ht="19.5" customHeight="1">
      <c r="A6" s="11" t="s">
        <v>145</v>
      </c>
      <c r="B6" s="12"/>
      <c r="C6" s="12"/>
      <c r="D6" s="12"/>
      <c r="E6" s="12"/>
      <c r="F6" s="15" t="s">
        <v>143</v>
      </c>
      <c r="G6" s="12">
        <v>680056</v>
      </c>
      <c r="H6" s="27">
        <v>597741</v>
      </c>
      <c r="I6" s="13">
        <v>13.771014536396194</v>
      </c>
    </row>
    <row r="7" spans="1:9" ht="19.5" customHeight="1">
      <c r="A7" s="11" t="s">
        <v>146</v>
      </c>
      <c r="B7" s="12"/>
      <c r="C7" s="12"/>
      <c r="D7" s="12"/>
      <c r="E7" s="12"/>
      <c r="F7" s="15" t="s">
        <v>143</v>
      </c>
      <c r="G7" s="12">
        <v>4310</v>
      </c>
      <c r="H7" s="27">
        <v>4459</v>
      </c>
      <c r="I7" s="13">
        <v>-3.3415564027808813</v>
      </c>
    </row>
    <row r="8" spans="1:9" ht="19.5" customHeight="1">
      <c r="A8" s="11" t="s">
        <v>147</v>
      </c>
      <c r="B8" s="12"/>
      <c r="C8" s="12"/>
      <c r="D8" s="12"/>
      <c r="E8" s="12"/>
      <c r="F8" s="15" t="s">
        <v>143</v>
      </c>
      <c r="G8" s="12">
        <v>1530</v>
      </c>
      <c r="H8" s="27">
        <v>1613</v>
      </c>
      <c r="I8" s="13">
        <v>-5.1456912585244936</v>
      </c>
    </row>
    <row r="9" spans="1:9" ht="19.5" customHeight="1">
      <c r="A9" s="11" t="s">
        <v>148</v>
      </c>
      <c r="B9" s="12"/>
      <c r="C9" s="12"/>
      <c r="D9" s="12"/>
      <c r="E9" s="12"/>
      <c r="F9" s="15" t="s">
        <v>143</v>
      </c>
      <c r="G9" s="12">
        <v>672749</v>
      </c>
      <c r="H9" s="27">
        <v>590171</v>
      </c>
      <c r="I9" s="13">
        <v>13.992215815416216</v>
      </c>
    </row>
    <row r="10" spans="1:9" ht="19.5" customHeight="1">
      <c r="A10" s="11" t="s">
        <v>149</v>
      </c>
      <c r="B10" s="12"/>
      <c r="C10" s="12"/>
      <c r="D10" s="12"/>
      <c r="E10" s="12"/>
      <c r="F10" s="15" t="s">
        <v>143</v>
      </c>
      <c r="G10" s="12">
        <v>484949</v>
      </c>
      <c r="H10" s="27">
        <v>425027</v>
      </c>
      <c r="I10" s="13">
        <v>14.098398454686418</v>
      </c>
    </row>
    <row r="11" spans="1:9" ht="19.5" customHeight="1">
      <c r="A11" s="11" t="s">
        <v>150</v>
      </c>
      <c r="B11" s="12"/>
      <c r="C11" s="12"/>
      <c r="D11" s="12"/>
      <c r="E11" s="12"/>
      <c r="F11" s="15" t="s">
        <v>151</v>
      </c>
      <c r="G11" s="12">
        <v>3866708</v>
      </c>
      <c r="H11" s="27">
        <v>3396393</v>
      </c>
      <c r="I11" s="13">
        <v>13.847484669765848</v>
      </c>
    </row>
    <row r="12" spans="1:9" ht="19.5" customHeight="1">
      <c r="A12" s="11" t="s">
        <v>152</v>
      </c>
      <c r="B12" s="12"/>
      <c r="C12" s="12"/>
      <c r="D12" s="12"/>
      <c r="E12" s="12"/>
      <c r="F12" s="15" t="s">
        <v>143</v>
      </c>
      <c r="G12" s="12">
        <v>84965</v>
      </c>
      <c r="H12" s="27">
        <v>76185</v>
      </c>
      <c r="I12" s="13">
        <v>11.524578329067396</v>
      </c>
    </row>
    <row r="13" spans="1:9" ht="19.5" customHeight="1">
      <c r="A13" s="11" t="s">
        <v>153</v>
      </c>
      <c r="B13" s="12"/>
      <c r="C13" s="12"/>
      <c r="D13" s="12"/>
      <c r="E13" s="12"/>
      <c r="F13" s="15" t="s">
        <v>143</v>
      </c>
      <c r="G13" s="12">
        <v>14663</v>
      </c>
      <c r="H13" s="27">
        <v>12610</v>
      </c>
      <c r="I13" s="13">
        <v>16.280729579698658</v>
      </c>
    </row>
    <row r="14" spans="1:9" ht="19.5" customHeight="1">
      <c r="A14" s="11" t="s">
        <v>147</v>
      </c>
      <c r="B14" s="12"/>
      <c r="C14" s="12"/>
      <c r="D14" s="12"/>
      <c r="E14" s="12"/>
      <c r="F14" s="15" t="s">
        <v>143</v>
      </c>
      <c r="G14" s="12">
        <v>5229</v>
      </c>
      <c r="H14" s="27">
        <v>5427</v>
      </c>
      <c r="I14" s="13">
        <v>-3.6484245439469305</v>
      </c>
    </row>
    <row r="15" spans="1:9" ht="19.5" customHeight="1">
      <c r="A15" s="11" t="s">
        <v>154</v>
      </c>
      <c r="B15" s="12"/>
      <c r="C15" s="12"/>
      <c r="D15" s="12"/>
      <c r="E15" s="12"/>
      <c r="F15" s="15" t="s">
        <v>143</v>
      </c>
      <c r="G15" s="12">
        <v>64901</v>
      </c>
      <c r="H15" s="27">
        <v>57927</v>
      </c>
      <c r="I15" s="13">
        <v>12.039290831563875</v>
      </c>
    </row>
    <row r="16" spans="1:9" ht="19.5" customHeight="1">
      <c r="A16" s="11" t="s">
        <v>155</v>
      </c>
      <c r="B16" s="12"/>
      <c r="C16" s="12"/>
      <c r="D16" s="12"/>
      <c r="E16" s="12"/>
      <c r="F16" s="15" t="s">
        <v>143</v>
      </c>
      <c r="G16" s="12">
        <v>22952</v>
      </c>
      <c r="H16" s="27">
        <v>21625</v>
      </c>
      <c r="I16" s="13">
        <v>6.1364161849710968</v>
      </c>
    </row>
    <row r="17" spans="1:9" ht="19.5" customHeight="1">
      <c r="A17" s="11" t="s">
        <v>156</v>
      </c>
      <c r="B17" s="12"/>
      <c r="C17" s="12"/>
      <c r="D17" s="12"/>
      <c r="E17" s="12"/>
      <c r="F17" s="12" t="s">
        <v>157</v>
      </c>
      <c r="G17" s="12">
        <v>379682</v>
      </c>
      <c r="H17" s="27">
        <v>297936</v>
      </c>
      <c r="I17" s="13">
        <v>27.437436227914731</v>
      </c>
    </row>
    <row r="18" spans="1:9" ht="19.5" customHeight="1">
      <c r="A18" s="11" t="s">
        <v>158</v>
      </c>
      <c r="B18" s="12"/>
      <c r="C18" s="12"/>
      <c r="D18" s="12"/>
      <c r="E18" s="12"/>
      <c r="F18" s="12" t="s">
        <v>159</v>
      </c>
      <c r="G18" s="12">
        <v>2865</v>
      </c>
      <c r="H18" s="27">
        <v>2473</v>
      </c>
      <c r="I18" s="13">
        <v>15.851192883137898</v>
      </c>
    </row>
    <row r="19" spans="1:9" ht="19.5" customHeight="1">
      <c r="A19" s="11" t="s">
        <v>160</v>
      </c>
      <c r="B19" s="12"/>
      <c r="C19" s="12"/>
      <c r="D19" s="12"/>
      <c r="E19" s="12"/>
      <c r="F19" s="12" t="s">
        <v>159</v>
      </c>
      <c r="G19" s="12">
        <v>269971</v>
      </c>
      <c r="H19" s="27">
        <v>166133</v>
      </c>
      <c r="I19" s="13">
        <v>62.502934395935796</v>
      </c>
    </row>
    <row r="20" spans="1:9" ht="19.5" customHeight="1">
      <c r="A20" s="11" t="s">
        <v>161</v>
      </c>
      <c r="B20" s="12"/>
      <c r="C20" s="12"/>
      <c r="D20" s="12"/>
      <c r="E20" s="12"/>
      <c r="F20" s="12" t="s">
        <v>159</v>
      </c>
      <c r="G20" s="12">
        <v>0</v>
      </c>
      <c r="H20" s="27">
        <v>0</v>
      </c>
      <c r="I20" s="13"/>
    </row>
    <row r="21" spans="1:9" ht="19.5" customHeight="1">
      <c r="A21" s="11" t="s">
        <v>162</v>
      </c>
      <c r="B21" s="12"/>
      <c r="C21" s="12"/>
      <c r="D21" s="12"/>
      <c r="E21" s="12"/>
      <c r="F21" s="12" t="s">
        <v>159</v>
      </c>
      <c r="G21" s="12">
        <v>4995</v>
      </c>
      <c r="H21" s="27">
        <v>4353</v>
      </c>
      <c r="I21" s="13">
        <v>14.748449345279127</v>
      </c>
    </row>
    <row r="22" spans="1:9" ht="19.5" customHeight="1">
      <c r="A22" s="11" t="s">
        <v>163</v>
      </c>
      <c r="B22" s="12"/>
      <c r="C22" s="12"/>
      <c r="D22" s="12"/>
      <c r="E22" s="12"/>
      <c r="F22" s="12" t="s">
        <v>159</v>
      </c>
      <c r="G22" s="12">
        <v>0</v>
      </c>
      <c r="H22" s="27">
        <v>0</v>
      </c>
      <c r="I22" s="13"/>
    </row>
    <row r="23" spans="1:9" ht="19.5" customHeight="1">
      <c r="A23" s="11" t="s">
        <v>164</v>
      </c>
      <c r="B23" s="12"/>
      <c r="C23" s="12"/>
      <c r="D23" s="12"/>
      <c r="E23" s="12"/>
      <c r="F23" s="12" t="s">
        <v>165</v>
      </c>
      <c r="G23" s="27">
        <v>198</v>
      </c>
      <c r="H23" s="74">
        <v>179</v>
      </c>
      <c r="I23" s="13">
        <f>(G23/H23-1)*100</f>
        <v>10.61452513966481</v>
      </c>
    </row>
    <row r="24" spans="1:9" ht="19.5" customHeight="1">
      <c r="A24" s="11" t="s">
        <v>166</v>
      </c>
      <c r="B24" s="12"/>
      <c r="C24" s="12"/>
      <c r="D24" s="12"/>
      <c r="E24" s="12"/>
      <c r="F24" s="12" t="s">
        <v>167</v>
      </c>
      <c r="G24" s="74">
        <v>27674</v>
      </c>
      <c r="H24" s="74">
        <v>27291</v>
      </c>
      <c r="I24" s="13">
        <f t="shared" ref="I24:I33" si="0">(G24/H24-1)*100</f>
        <v>1.4033930599831379</v>
      </c>
    </row>
    <row r="25" spans="1:9" ht="19.5" customHeight="1">
      <c r="A25" s="11" t="s">
        <v>168</v>
      </c>
      <c r="B25" s="12"/>
      <c r="C25" s="12"/>
      <c r="D25" s="12"/>
      <c r="E25" s="12"/>
      <c r="F25" s="12" t="s">
        <v>167</v>
      </c>
      <c r="G25" s="27">
        <v>509221</v>
      </c>
      <c r="H25" s="74">
        <v>469306</v>
      </c>
      <c r="I25" s="13">
        <f t="shared" si="0"/>
        <v>8.5051118033862672</v>
      </c>
    </row>
    <row r="26" spans="1:9" ht="19.5" customHeight="1">
      <c r="A26" s="11" t="s">
        <v>169</v>
      </c>
      <c r="B26" s="12"/>
      <c r="C26" s="12"/>
      <c r="D26" s="12"/>
      <c r="E26" s="12"/>
      <c r="F26" s="12" t="s">
        <v>170</v>
      </c>
      <c r="G26" s="27">
        <v>216075.72</v>
      </c>
      <c r="H26" s="74">
        <v>198685</v>
      </c>
      <c r="I26" s="13">
        <f t="shared" si="0"/>
        <v>8.7529103857865387</v>
      </c>
    </row>
    <row r="27" spans="1:9" ht="19.5" customHeight="1">
      <c r="A27" s="11" t="s">
        <v>171</v>
      </c>
      <c r="B27" s="12"/>
      <c r="C27" s="12"/>
      <c r="D27" s="12"/>
      <c r="E27" s="12"/>
      <c r="F27" s="12" t="s">
        <v>165</v>
      </c>
      <c r="G27" s="27">
        <v>30</v>
      </c>
      <c r="H27" s="74">
        <v>29</v>
      </c>
      <c r="I27" s="13">
        <f t="shared" si="0"/>
        <v>3.4482758620689724</v>
      </c>
    </row>
    <row r="28" spans="1:9" ht="19.5" customHeight="1">
      <c r="A28" s="11" t="s">
        <v>166</v>
      </c>
      <c r="B28" s="12"/>
      <c r="C28" s="12"/>
      <c r="D28" s="12"/>
      <c r="E28" s="12"/>
      <c r="F28" s="12" t="s">
        <v>167</v>
      </c>
      <c r="G28" s="27">
        <v>2321</v>
      </c>
      <c r="H28" s="74">
        <v>1938</v>
      </c>
      <c r="I28" s="13">
        <f t="shared" si="0"/>
        <v>19.762641898864807</v>
      </c>
    </row>
    <row r="29" spans="1:9" ht="19.5" customHeight="1">
      <c r="A29" s="125" t="s">
        <v>172</v>
      </c>
      <c r="B29" s="126"/>
      <c r="C29" s="126"/>
      <c r="D29" s="12"/>
      <c r="E29" s="12"/>
      <c r="F29" s="12" t="s">
        <v>165</v>
      </c>
      <c r="G29" s="27">
        <v>29</v>
      </c>
      <c r="H29" s="74">
        <v>29</v>
      </c>
      <c r="I29" s="13">
        <f t="shared" si="0"/>
        <v>0</v>
      </c>
    </row>
    <row r="30" spans="1:9" ht="19.5" customHeight="1">
      <c r="A30" s="125" t="s">
        <v>173</v>
      </c>
      <c r="B30" s="126"/>
      <c r="C30" s="126"/>
      <c r="D30" s="12"/>
      <c r="E30" s="12"/>
      <c r="F30" s="12" t="s">
        <v>167</v>
      </c>
      <c r="G30" s="27">
        <v>25353</v>
      </c>
      <c r="H30" s="74">
        <v>25353</v>
      </c>
      <c r="I30" s="13">
        <f t="shared" si="0"/>
        <v>0</v>
      </c>
    </row>
    <row r="31" spans="1:9" ht="19.5" customHeight="1">
      <c r="A31" s="125" t="s">
        <v>174</v>
      </c>
      <c r="B31" s="126"/>
      <c r="C31" s="126"/>
      <c r="D31" s="12"/>
      <c r="E31" s="12"/>
      <c r="F31" s="15" t="s">
        <v>175</v>
      </c>
      <c r="G31" s="74">
        <v>60392</v>
      </c>
      <c r="H31" s="74">
        <v>60392</v>
      </c>
      <c r="I31" s="13">
        <f t="shared" si="0"/>
        <v>0</v>
      </c>
    </row>
    <row r="32" spans="1:9" ht="19.5" customHeight="1">
      <c r="A32" s="11" t="s">
        <v>176</v>
      </c>
      <c r="B32" s="12"/>
      <c r="C32" s="12"/>
      <c r="D32" s="12"/>
      <c r="E32" s="12"/>
      <c r="F32" s="12" t="s">
        <v>165</v>
      </c>
      <c r="G32" s="27">
        <v>139</v>
      </c>
      <c r="H32" s="74">
        <v>121</v>
      </c>
      <c r="I32" s="13">
        <f t="shared" si="0"/>
        <v>14.876033057851235</v>
      </c>
    </row>
    <row r="33" spans="1:9" ht="19.5" customHeight="1" thickBot="1">
      <c r="A33" s="28" t="s">
        <v>168</v>
      </c>
      <c r="B33" s="18"/>
      <c r="C33" s="18"/>
      <c r="D33" s="18"/>
      <c r="E33" s="18"/>
      <c r="F33" s="18" t="s">
        <v>177</v>
      </c>
      <c r="G33" s="75">
        <v>448829</v>
      </c>
      <c r="H33" s="76">
        <v>408914</v>
      </c>
      <c r="I33" s="19">
        <f t="shared" si="0"/>
        <v>9.7612211858728148</v>
      </c>
    </row>
  </sheetData>
  <mergeCells count="7">
    <mergeCell ref="A1:I1"/>
    <mergeCell ref="A29:C29"/>
    <mergeCell ref="A30:C30"/>
    <mergeCell ref="A31:C31"/>
    <mergeCell ref="G2:G3"/>
    <mergeCell ref="H2:H3"/>
    <mergeCell ref="A2:C3"/>
  </mergeCells>
  <phoneticPr fontId="10" type="noConversion"/>
  <pageMargins left="0.75" right="0.75" top="1" bottom="1" header="0.5" footer="0.5"/>
  <pageSetup paperSize="9" orientation="portrait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I4" sqref="I4"/>
    </sheetView>
  </sheetViews>
  <sheetFormatPr defaultRowHeight="14.25"/>
  <cols>
    <col min="1" max="1" width="29.75" style="2" customWidth="1"/>
    <col min="2" max="2" width="8.25" style="20" customWidth="1"/>
    <col min="3" max="7" width="7.625" style="20" customWidth="1"/>
    <col min="8" max="8" width="8.625" style="20" customWidth="1"/>
    <col min="9" max="16384" width="9" style="2"/>
  </cols>
  <sheetData>
    <row r="1" spans="1:9" ht="30" customHeight="1">
      <c r="A1" s="111" t="s">
        <v>178</v>
      </c>
      <c r="B1" s="111"/>
      <c r="C1" s="111"/>
      <c r="D1" s="111"/>
      <c r="E1" s="111"/>
      <c r="F1" s="111"/>
      <c r="G1" s="111"/>
      <c r="H1" s="111"/>
    </row>
    <row r="2" spans="1:9" s="1" customFormat="1" ht="30" customHeight="1" thickBot="1">
      <c r="A2" s="73" t="s">
        <v>238</v>
      </c>
      <c r="B2" s="4"/>
      <c r="C2" s="4"/>
      <c r="D2" s="4"/>
      <c r="E2" s="4"/>
      <c r="F2" s="4"/>
      <c r="G2" s="4"/>
      <c r="H2" s="4"/>
    </row>
    <row r="3" spans="1:9" ht="55.5" customHeight="1" thickBot="1">
      <c r="A3" s="62"/>
      <c r="B3" s="63" t="s">
        <v>179</v>
      </c>
      <c r="C3" s="63" t="s">
        <v>180</v>
      </c>
      <c r="D3" s="63" t="s">
        <v>181</v>
      </c>
      <c r="E3" s="63" t="s">
        <v>182</v>
      </c>
      <c r="F3" s="63" t="s">
        <v>183</v>
      </c>
      <c r="G3" s="63" t="s">
        <v>184</v>
      </c>
      <c r="H3" s="64" t="s">
        <v>185</v>
      </c>
    </row>
    <row r="4" spans="1:9" ht="28.5" customHeight="1">
      <c r="A4" s="21" t="s">
        <v>186</v>
      </c>
      <c r="B4" s="86">
        <v>22444.85</v>
      </c>
      <c r="C4" s="86">
        <v>629.68899999999996</v>
      </c>
      <c r="D4" s="86">
        <v>1539.319</v>
      </c>
      <c r="E4" s="86">
        <v>1022.675</v>
      </c>
      <c r="F4" s="86">
        <v>7891.46</v>
      </c>
      <c r="G4" s="86">
        <v>0</v>
      </c>
      <c r="H4" s="87">
        <v>11361.71</v>
      </c>
      <c r="I4" s="22"/>
    </row>
    <row r="5" spans="1:9" ht="28.5" customHeight="1">
      <c r="A5" s="21" t="s">
        <v>187</v>
      </c>
      <c r="B5" s="86">
        <v>22443.766000000003</v>
      </c>
      <c r="C5" s="86">
        <v>629.68899999999996</v>
      </c>
      <c r="D5" s="86">
        <v>1539.319</v>
      </c>
      <c r="E5" s="86">
        <v>1022.675</v>
      </c>
      <c r="F5" s="86">
        <v>7891.46</v>
      </c>
      <c r="G5" s="86">
        <v>0</v>
      </c>
      <c r="H5" s="87">
        <v>11360.626</v>
      </c>
      <c r="I5" s="1"/>
    </row>
    <row r="6" spans="1:9" ht="28.5" customHeight="1">
      <c r="A6" s="21" t="s">
        <v>188</v>
      </c>
      <c r="B6" s="86">
        <v>414.93200000000002</v>
      </c>
      <c r="C6" s="86">
        <v>245.001</v>
      </c>
      <c r="D6" s="86">
        <v>169.934</v>
      </c>
      <c r="E6" s="86"/>
      <c r="F6" s="86"/>
      <c r="G6" s="86"/>
      <c r="H6" s="87"/>
    </row>
    <row r="7" spans="1:9" ht="28.5" customHeight="1">
      <c r="A7" s="21" t="s">
        <v>189</v>
      </c>
      <c r="B7" s="86">
        <v>555.03200000000004</v>
      </c>
      <c r="C7" s="86">
        <v>317.65899999999999</v>
      </c>
      <c r="D7" s="86">
        <v>195.10499999999999</v>
      </c>
      <c r="E7" s="86">
        <v>2.121</v>
      </c>
      <c r="F7" s="86">
        <v>33.954000000000001</v>
      </c>
      <c r="G7" s="86"/>
      <c r="H7" s="87">
        <v>6.1929999999999996</v>
      </c>
      <c r="I7" s="23"/>
    </row>
    <row r="8" spans="1:9" ht="28.5" customHeight="1">
      <c r="A8" s="21" t="s">
        <v>190</v>
      </c>
      <c r="B8" s="86">
        <v>1351.3710000000001</v>
      </c>
      <c r="C8" s="86">
        <v>39.951999999999998</v>
      </c>
      <c r="D8" s="86">
        <v>797.29300000000001</v>
      </c>
      <c r="E8" s="86">
        <v>446.13600000000002</v>
      </c>
      <c r="F8" s="86">
        <v>37.17</v>
      </c>
      <c r="G8" s="86"/>
      <c r="H8" s="87">
        <v>30.82</v>
      </c>
      <c r="I8" s="23"/>
    </row>
    <row r="9" spans="1:9" ht="28.5" customHeight="1">
      <c r="A9" s="21" t="s">
        <v>191</v>
      </c>
      <c r="B9" s="86">
        <v>1201.854</v>
      </c>
      <c r="C9" s="86">
        <v>24.712</v>
      </c>
      <c r="D9" s="86">
        <v>277.66000000000003</v>
      </c>
      <c r="E9" s="86">
        <v>364.35599999999999</v>
      </c>
      <c r="F9" s="86">
        <v>464.51100000000002</v>
      </c>
      <c r="G9" s="86"/>
      <c r="H9" s="87">
        <v>70.614999999999995</v>
      </c>
      <c r="I9" s="23"/>
    </row>
    <row r="10" spans="1:9" ht="28.5" customHeight="1">
      <c r="A10" s="21" t="s">
        <v>192</v>
      </c>
      <c r="B10" s="86">
        <v>18920.577000000001</v>
      </c>
      <c r="C10" s="86">
        <v>2.3650000000000002</v>
      </c>
      <c r="D10" s="86">
        <v>99.326999999999998</v>
      </c>
      <c r="E10" s="86">
        <v>210.06200000000001</v>
      </c>
      <c r="F10" s="86">
        <v>7355.8249999999998</v>
      </c>
      <c r="G10" s="86"/>
      <c r="H10" s="87">
        <v>11252.998</v>
      </c>
      <c r="I10" s="23"/>
    </row>
    <row r="11" spans="1:9" ht="28.5" customHeight="1">
      <c r="A11" s="21" t="s">
        <v>193</v>
      </c>
      <c r="B11" s="86">
        <v>1.0840000000000001</v>
      </c>
      <c r="C11" s="86"/>
      <c r="D11" s="86"/>
      <c r="E11" s="86"/>
      <c r="F11" s="86"/>
      <c r="G11" s="86"/>
      <c r="H11" s="87">
        <v>1.0840000000000001</v>
      </c>
      <c r="I11" s="23"/>
    </row>
    <row r="12" spans="1:9" ht="28.5" customHeight="1">
      <c r="A12" s="21" t="s">
        <v>194</v>
      </c>
      <c r="B12" s="86">
        <v>22444.85</v>
      </c>
      <c r="C12" s="86">
        <v>629.68899999999996</v>
      </c>
      <c r="D12" s="86">
        <v>1539.316</v>
      </c>
      <c r="E12" s="86">
        <v>1022.675</v>
      </c>
      <c r="F12" s="86">
        <v>7891.4599999999991</v>
      </c>
      <c r="G12" s="86">
        <v>0</v>
      </c>
      <c r="H12" s="87">
        <v>11361.71</v>
      </c>
      <c r="I12" s="1"/>
    </row>
    <row r="13" spans="1:9" ht="28.5" customHeight="1">
      <c r="A13" s="21" t="s">
        <v>195</v>
      </c>
      <c r="B13" s="86">
        <v>22368.772999999997</v>
      </c>
      <c r="C13" s="86">
        <v>629.68899999999996</v>
      </c>
      <c r="D13" s="86">
        <v>1510.249</v>
      </c>
      <c r="E13" s="86">
        <v>1021.825</v>
      </c>
      <c r="F13" s="86">
        <v>7857.6719999999996</v>
      </c>
      <c r="G13" s="86">
        <v>0</v>
      </c>
      <c r="H13" s="87">
        <v>11349.338</v>
      </c>
      <c r="I13" s="59"/>
    </row>
    <row r="14" spans="1:9" ht="28.5" customHeight="1">
      <c r="A14" s="21" t="s">
        <v>196</v>
      </c>
      <c r="B14" s="86">
        <v>960.35299999999995</v>
      </c>
      <c r="C14" s="86">
        <v>479.72399999999999</v>
      </c>
      <c r="D14" s="86">
        <v>360.084</v>
      </c>
      <c r="E14" s="86">
        <v>18.596</v>
      </c>
      <c r="F14" s="86">
        <v>84.611000000000004</v>
      </c>
      <c r="G14" s="86"/>
      <c r="H14" s="87">
        <v>17.338000000000001</v>
      </c>
    </row>
    <row r="15" spans="1:9" ht="28.5" customHeight="1">
      <c r="A15" s="21" t="s">
        <v>197</v>
      </c>
      <c r="B15" s="86">
        <v>21408.42</v>
      </c>
      <c r="C15" s="86">
        <v>149.965</v>
      </c>
      <c r="D15" s="86">
        <v>1150.165</v>
      </c>
      <c r="E15" s="86">
        <v>1003.229</v>
      </c>
      <c r="F15" s="86">
        <v>7773.0609999999997</v>
      </c>
      <c r="G15" s="86"/>
      <c r="H15" s="87">
        <v>11332</v>
      </c>
    </row>
    <row r="16" spans="1:9" ht="28.5" customHeight="1">
      <c r="A16" s="21" t="s">
        <v>198</v>
      </c>
      <c r="B16" s="86">
        <v>67.59</v>
      </c>
      <c r="C16" s="86"/>
      <c r="D16" s="86">
        <v>20.58</v>
      </c>
      <c r="E16" s="86">
        <v>0.85</v>
      </c>
      <c r="F16" s="86">
        <v>33.787999999999997</v>
      </c>
      <c r="G16" s="86"/>
      <c r="H16" s="87">
        <v>12.372</v>
      </c>
    </row>
    <row r="17" spans="1:9" ht="28.5" customHeight="1">
      <c r="A17" s="21" t="s">
        <v>199</v>
      </c>
      <c r="B17" s="86">
        <v>8.4870000000000001</v>
      </c>
      <c r="C17" s="86"/>
      <c r="D17" s="86">
        <v>8.4870000000000001</v>
      </c>
      <c r="E17" s="86"/>
      <c r="F17" s="86"/>
      <c r="G17" s="86"/>
      <c r="H17" s="87"/>
    </row>
    <row r="18" spans="1:9" ht="28.5" customHeight="1">
      <c r="A18" s="21" t="s">
        <v>200</v>
      </c>
      <c r="B18" s="86">
        <v>22444.85</v>
      </c>
      <c r="C18" s="86">
        <v>626.78899999999999</v>
      </c>
      <c r="D18" s="86">
        <v>1539.316</v>
      </c>
      <c r="E18" s="86">
        <v>1022.675</v>
      </c>
      <c r="F18" s="86">
        <v>7891.46</v>
      </c>
      <c r="G18" s="86"/>
      <c r="H18" s="87">
        <v>11361.71</v>
      </c>
      <c r="I18" s="23"/>
    </row>
    <row r="19" spans="1:9" ht="28.5" customHeight="1">
      <c r="A19" s="21" t="s">
        <v>201</v>
      </c>
      <c r="B19" s="86">
        <v>7820.9489999999996</v>
      </c>
      <c r="C19" s="86">
        <v>626.78899999999999</v>
      </c>
      <c r="D19" s="86">
        <v>1342.4059999999999</v>
      </c>
      <c r="E19" s="86">
        <v>471.78899999999999</v>
      </c>
      <c r="F19" s="86">
        <v>3008.8249999999998</v>
      </c>
      <c r="G19" s="86"/>
      <c r="H19" s="87">
        <v>2371.14</v>
      </c>
    </row>
    <row r="20" spans="1:9" ht="28.5" customHeight="1">
      <c r="A20" s="21" t="s">
        <v>202</v>
      </c>
      <c r="B20" s="86">
        <v>2482</v>
      </c>
      <c r="C20" s="86">
        <v>399</v>
      </c>
      <c r="D20" s="86">
        <v>437</v>
      </c>
      <c r="E20" s="86">
        <v>175</v>
      </c>
      <c r="F20" s="86">
        <v>946</v>
      </c>
      <c r="G20" s="86"/>
      <c r="H20" s="87">
        <v>525</v>
      </c>
      <c r="I20" s="1"/>
    </row>
    <row r="21" spans="1:9" ht="28.5" customHeight="1">
      <c r="A21" s="21" t="s">
        <v>203</v>
      </c>
      <c r="B21" s="86">
        <v>132108.01</v>
      </c>
      <c r="C21" s="86">
        <v>28477.45</v>
      </c>
      <c r="D21" s="86">
        <v>60982.23</v>
      </c>
      <c r="E21" s="86">
        <v>5620.37</v>
      </c>
      <c r="F21" s="86">
        <v>25251.759999999998</v>
      </c>
      <c r="G21" s="86"/>
      <c r="H21" s="87">
        <v>11776.2</v>
      </c>
      <c r="I21" s="59"/>
    </row>
    <row r="22" spans="1:9" ht="28.5" customHeight="1" thickBot="1">
      <c r="A22" s="61" t="s">
        <v>204</v>
      </c>
      <c r="B22" s="88">
        <v>23</v>
      </c>
      <c r="C22" s="88"/>
      <c r="D22" s="88">
        <v>2</v>
      </c>
      <c r="E22" s="88">
        <v>1</v>
      </c>
      <c r="F22" s="88">
        <v>13</v>
      </c>
      <c r="G22" s="88"/>
      <c r="H22" s="89">
        <v>7</v>
      </c>
      <c r="I22" s="1"/>
    </row>
  </sheetData>
  <mergeCells count="1">
    <mergeCell ref="A1:H1"/>
  </mergeCells>
  <phoneticPr fontId="10" type="noConversion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E22"/>
  <sheetViews>
    <sheetView zoomScale="93" workbookViewId="0">
      <selection activeCell="I11" sqref="I11"/>
    </sheetView>
  </sheetViews>
  <sheetFormatPr defaultRowHeight="14.25"/>
  <cols>
    <col min="1" max="1" width="20.5" style="2" customWidth="1"/>
    <col min="2" max="2" width="9" style="2"/>
    <col min="3" max="3" width="15" style="2" customWidth="1"/>
    <col min="4" max="4" width="13.5" style="2" customWidth="1"/>
    <col min="5" max="5" width="17.875" style="2" customWidth="1"/>
    <col min="6" max="16384" width="9" style="2"/>
  </cols>
  <sheetData>
    <row r="1" spans="1:5" ht="20.25">
      <c r="A1" s="111" t="s">
        <v>205</v>
      </c>
      <c r="B1" s="130"/>
      <c r="C1" s="130"/>
      <c r="D1" s="130"/>
      <c r="E1" s="130"/>
    </row>
    <row r="2" spans="1:5" s="1" customFormat="1" ht="19.5" thickBot="1">
      <c r="A2" s="3"/>
      <c r="B2" s="4"/>
      <c r="C2" s="4"/>
      <c r="D2" s="4"/>
      <c r="E2" s="4"/>
    </row>
    <row r="3" spans="1:5" ht="24.95" customHeight="1">
      <c r="A3" s="31"/>
      <c r="B3" s="6" t="s">
        <v>140</v>
      </c>
      <c r="C3" s="127" t="s">
        <v>236</v>
      </c>
      <c r="D3" s="127" t="s">
        <v>235</v>
      </c>
      <c r="E3" s="71" t="s">
        <v>239</v>
      </c>
    </row>
    <row r="4" spans="1:5" ht="24.95" customHeight="1" thickBot="1">
      <c r="A4" s="28"/>
      <c r="B4" s="34" t="s">
        <v>141</v>
      </c>
      <c r="C4" s="128"/>
      <c r="D4" s="128"/>
      <c r="E4" s="55" t="s">
        <v>108</v>
      </c>
    </row>
    <row r="5" spans="1:5" ht="24.95" customHeight="1">
      <c r="A5" s="65" t="s">
        <v>228</v>
      </c>
      <c r="B5" s="12" t="s">
        <v>206</v>
      </c>
      <c r="C5" s="12">
        <v>141</v>
      </c>
      <c r="D5" s="12">
        <v>141</v>
      </c>
      <c r="E5" s="13">
        <f>C5/D5*100-100</f>
        <v>0</v>
      </c>
    </row>
    <row r="6" spans="1:5" ht="24.95" customHeight="1">
      <c r="A6" s="65" t="s">
        <v>229</v>
      </c>
      <c r="B6" s="12" t="s">
        <v>206</v>
      </c>
      <c r="C6" s="12">
        <v>27</v>
      </c>
      <c r="D6" s="12">
        <v>29</v>
      </c>
      <c r="E6" s="13">
        <f t="shared" ref="E6:E18" si="0">C6/D6*100-100</f>
        <v>-6.8965517241379359</v>
      </c>
    </row>
    <row r="7" spans="1:5" ht="24.95" customHeight="1">
      <c r="A7" s="11" t="s">
        <v>207</v>
      </c>
      <c r="B7" s="12" t="s">
        <v>208</v>
      </c>
      <c r="C7" s="90">
        <v>169.16</v>
      </c>
      <c r="D7" s="90">
        <v>155</v>
      </c>
      <c r="E7" s="13">
        <f t="shared" si="0"/>
        <v>9.1354838709677466</v>
      </c>
    </row>
    <row r="8" spans="1:5" ht="24.95" customHeight="1">
      <c r="A8" s="11" t="s">
        <v>209</v>
      </c>
      <c r="B8" s="15" t="s">
        <v>210</v>
      </c>
      <c r="C8" s="90">
        <v>2877.17</v>
      </c>
      <c r="D8" s="90">
        <v>2854.94</v>
      </c>
      <c r="E8" s="13">
        <f t="shared" si="0"/>
        <v>0.77865033941168349</v>
      </c>
    </row>
    <row r="9" spans="1:5" ht="27" customHeight="1">
      <c r="A9" s="11" t="s">
        <v>211</v>
      </c>
      <c r="B9" s="15" t="s">
        <v>212</v>
      </c>
      <c r="C9" s="90">
        <v>5502.88</v>
      </c>
      <c r="D9" s="90">
        <v>4711.4799999999996</v>
      </c>
      <c r="E9" s="13">
        <f t="shared" si="0"/>
        <v>16.797269647754007</v>
      </c>
    </row>
    <row r="10" spans="1:5" ht="24.95" customHeight="1">
      <c r="A10" s="11" t="s">
        <v>213</v>
      </c>
      <c r="B10" s="12" t="s">
        <v>214</v>
      </c>
      <c r="C10" s="90">
        <v>183083.56</v>
      </c>
      <c r="D10" s="90">
        <v>164927.71</v>
      </c>
      <c r="E10" s="13">
        <f t="shared" si="0"/>
        <v>11.008368454276123</v>
      </c>
    </row>
    <row r="11" spans="1:5" ht="24.95" customHeight="1">
      <c r="A11" s="11" t="s">
        <v>215</v>
      </c>
      <c r="B11" s="12" t="s">
        <v>214</v>
      </c>
      <c r="C11" s="90">
        <v>79357.78</v>
      </c>
      <c r="D11" s="90">
        <v>69276.37</v>
      </c>
      <c r="E11" s="13">
        <f t="shared" si="0"/>
        <v>14.552451290389484</v>
      </c>
    </row>
    <row r="12" spans="1:5" ht="24.95" customHeight="1">
      <c r="A12" s="11" t="s">
        <v>216</v>
      </c>
      <c r="B12" s="12" t="s">
        <v>214</v>
      </c>
      <c r="C12" s="90">
        <v>5804951</v>
      </c>
      <c r="D12" s="90">
        <v>4654734</v>
      </c>
      <c r="E12" s="13">
        <f t="shared" si="0"/>
        <v>24.710692383281184</v>
      </c>
    </row>
    <row r="13" spans="1:5" ht="24.95" customHeight="1">
      <c r="A13" s="17" t="s">
        <v>217</v>
      </c>
      <c r="B13" s="12" t="s">
        <v>214</v>
      </c>
      <c r="C13" s="90">
        <v>218821</v>
      </c>
      <c r="D13" s="90">
        <v>195308.38</v>
      </c>
      <c r="E13" s="13">
        <f t="shared" si="0"/>
        <v>12.038715389477915</v>
      </c>
    </row>
    <row r="14" spans="1:5" ht="24.95" customHeight="1">
      <c r="A14" s="17" t="s">
        <v>218</v>
      </c>
      <c r="B14" s="12" t="s">
        <v>214</v>
      </c>
      <c r="C14" s="90">
        <v>5586130</v>
      </c>
      <c r="D14" s="90">
        <v>4459426</v>
      </c>
      <c r="E14" s="13">
        <f t="shared" si="0"/>
        <v>25.265673205475323</v>
      </c>
    </row>
    <row r="15" spans="1:5" ht="24.95" customHeight="1">
      <c r="A15" s="11" t="s">
        <v>219</v>
      </c>
      <c r="B15" s="12" t="s">
        <v>220</v>
      </c>
      <c r="C15" s="90">
        <v>679.5</v>
      </c>
      <c r="D15" s="90">
        <v>698.26</v>
      </c>
      <c r="E15" s="13">
        <f t="shared" si="0"/>
        <v>-2.686678314667887</v>
      </c>
    </row>
    <row r="16" spans="1:5" ht="24.95" customHeight="1">
      <c r="A16" s="11" t="s">
        <v>221</v>
      </c>
      <c r="B16" s="12" t="s">
        <v>220</v>
      </c>
      <c r="C16" s="90">
        <v>57.1</v>
      </c>
      <c r="D16" s="90">
        <v>62.03</v>
      </c>
      <c r="E16" s="13">
        <f t="shared" si="0"/>
        <v>-7.9477672094148062</v>
      </c>
    </row>
    <row r="17" spans="1:5" ht="24.95" customHeight="1">
      <c r="A17" s="11" t="s">
        <v>222</v>
      </c>
      <c r="B17" s="12" t="s">
        <v>220</v>
      </c>
      <c r="C17" s="90">
        <v>183.1</v>
      </c>
      <c r="D17" s="90">
        <v>177.96</v>
      </c>
      <c r="E17" s="13">
        <f t="shared" si="0"/>
        <v>2.8882895032591449</v>
      </c>
    </row>
    <row r="18" spans="1:5" ht="24.95" customHeight="1" thickBot="1">
      <c r="A18" s="11" t="s">
        <v>223</v>
      </c>
      <c r="B18" s="18" t="s">
        <v>220</v>
      </c>
      <c r="C18" s="91">
        <v>601.70000000000005</v>
      </c>
      <c r="D18" s="91">
        <v>590.35</v>
      </c>
      <c r="E18" s="13">
        <f t="shared" si="0"/>
        <v>1.9225882950791799</v>
      </c>
    </row>
    <row r="19" spans="1:5" ht="43.5" customHeight="1">
      <c r="A19" s="131" t="s">
        <v>224</v>
      </c>
      <c r="B19" s="131"/>
      <c r="C19" s="131"/>
      <c r="D19" s="131"/>
      <c r="E19" s="131"/>
    </row>
    <row r="20" spans="1:5" ht="24.95" customHeight="1"/>
    <row r="21" spans="1:5" ht="24.95" customHeight="1"/>
    <row r="22" spans="1:5" ht="40.5" customHeight="1"/>
  </sheetData>
  <mergeCells count="4">
    <mergeCell ref="A1:E1"/>
    <mergeCell ref="A19:E19"/>
    <mergeCell ref="C3:C4"/>
    <mergeCell ref="D3:D4"/>
  </mergeCells>
  <phoneticPr fontId="10" type="noConversion"/>
  <pageMargins left="0.75" right="0.75" top="1" bottom="1" header="0.5" footer="0.5"/>
  <pageSetup paperSize="9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客货运输量及邮电业务总量(1)</vt:lpstr>
      <vt:lpstr>客货运输量及邮电业务总量续表(2)</vt:lpstr>
      <vt:lpstr>全社会货运量和客运量(3)</vt:lpstr>
      <vt:lpstr>全社会货运量和客运量续表(4)</vt:lpstr>
      <vt:lpstr>港口货物吞量(5)</vt:lpstr>
      <vt:lpstr>民用车辆和运输船舶拥有量(6)</vt:lpstr>
      <vt:lpstr>公路基本情况(7)</vt:lpstr>
      <vt:lpstr>邮电事业基本情况(8)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</dc:creator>
  <cp:lastModifiedBy>林英图</cp:lastModifiedBy>
  <cp:revision>1</cp:revision>
  <cp:lastPrinted>2021-07-09T03:31:00Z</cp:lastPrinted>
  <dcterms:created xsi:type="dcterms:W3CDTF">2011-04-27T07:03:30Z</dcterms:created>
  <dcterms:modified xsi:type="dcterms:W3CDTF">2021-10-20T06:40:32Z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