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<sst xmlns="http://schemas.openxmlformats.org/spreadsheetml/2006/main" count="88" uniqueCount="81">
  <si>
    <t>附件6-2</t>
  </si>
  <si>
    <t>2025年市级福利彩票公益金支持项目补助资金用管理和绩效情况表（民政部分）</t>
  </si>
  <si>
    <t>使用单位/县（市、区）</t>
  </si>
  <si>
    <t>任务清单</t>
  </si>
  <si>
    <t>下达金额（万元）</t>
  </si>
  <si>
    <t>截至2026年5月进展情况</t>
  </si>
  <si>
    <t>截至2026年5月底支出金额（万元）</t>
  </si>
  <si>
    <t>截至2026年5月底支出进度（%）</t>
  </si>
  <si>
    <t>支出内容</t>
  </si>
  <si>
    <t>实际效果</t>
  </si>
  <si>
    <t>项目用款单位</t>
  </si>
  <si>
    <t>合计</t>
  </si>
  <si>
    <t>湛江市民政局</t>
  </si>
  <si>
    <t>重大节日慰问老年人项目20万元
养老服务“十五五”规划编制项目17万元
湛江市银发经济发展规划项目编制项目17万元
高龄津贴管理系统运维项目6万元
湛江“特慧爱”系统项目13万元
“湛江慧养”服务平台运营管理和提供业务指导、监管服务项目177.9万元
各县市区镇级敬老院统保项目15万元
市养老服务中心建设项目20万元
“寒冬送温暖”困难群众慰问经费10万元
创文公益服务项目2万元
民政政策法规公益宣传项目5万元
民政综合服务平台项目4万元
地名普查成果转化项目18万元
城区道路路牌设置项目5万元
湛江市殡葬服务设施专项规划（2026-2035年）编制项目12万元
精神障碍社区康复服务项目5万元
和谐婚姻服务体系建设项目2万元</t>
  </si>
  <si>
    <t>截至2026年5月，我局已支出316.9889万元，剩余31.9111万元已被财政收回。</t>
  </si>
  <si>
    <t>在生活中提高老年人的满足感和幸福感，促进老年人重大节日福利服务发展。</t>
  </si>
  <si>
    <t>湛江市社会福利院</t>
  </si>
  <si>
    <t>资助为老年人、残疾人等特殊群体提供服务的社会福利项目，以及符合宗旨的社会公益项目，促进社会福利事业发展。</t>
  </si>
  <si>
    <t>已完成</t>
  </si>
  <si>
    <t>重度残疾人护理补贴资金使用12.5955万元，安全维护管理项目使用40万元，养老服务项目10.1万元。</t>
  </si>
  <si>
    <t>1、每月按时足额发放重度残疾人护理补贴资金。
2、完成消防升级改造，排除安全隐患，有效保障机构消防安全。
3、资助老年人服务补贴，提高机构老年人服务水平，保障老年人生活质量。</t>
  </si>
  <si>
    <t>湛江市养老服务中心</t>
  </si>
  <si>
    <t>1.各县市区一、二星级养老机构星级评定项目15万元
2.各县市区养老护理员培训以及第二届养老护理员技能大赛14万元</t>
  </si>
  <si>
    <t>截至2026年5月，我中心已支出21.48万元，剩余7.52万元已被财政收回。</t>
  </si>
  <si>
    <t xml:space="preserve">1.2025年11月付2025年全市养老机构一、二星级项目评定服务费7.48万元
2.2025年10月付全市养老护理员职业技能大赛培训费5.7132万元
3.2025年12月付2025年湛江市养老护理员职业技能等级（初级）认定培训费8.2868万元
</t>
  </si>
  <si>
    <t>1.为各县（市、区）养老机构完成星级评定17间，进一步加强全市养老机构规范化和标准化管理。
2.提升养老护理员和管理人员专业素质，规范养老服务流程，提升服务质量，为老年人提供更加优质贴心的照护服务。</t>
  </si>
  <si>
    <t>赤坎区</t>
  </si>
  <si>
    <t>老年助餐服务体系建设经费8万元
高龄津贴33.31万元
残疾人两项补贴2.3003万元</t>
  </si>
  <si>
    <t>其中33.31万元高龄津贴已在25年底前全部拨付完毕，2.3003万元残疾人两项补贴已在2025年11月支出完毕</t>
  </si>
  <si>
    <t>赤坎区民政局</t>
  </si>
  <si>
    <t>霞山区</t>
  </si>
  <si>
    <t>1.每月按时足额发放残疾人护理补贴资金。
2.资助老年人服务补贴，提高机构老年人服务水平，保障老年人生活质量。</t>
  </si>
  <si>
    <t>截至2026年5月，已支出127.8437万元</t>
  </si>
  <si>
    <t xml:space="preserve">残疾人护理补贴资金使用6.7958万元，养老服务项目121.0479万元。
</t>
  </si>
  <si>
    <t>每月按时足额发放残疾人护理补贴资金，保障了困难残疾人和重度残疾人的合法权益。资助老年人服务补贴，提高机构老年人服务水平，保障老年人生活质量。</t>
  </si>
  <si>
    <t>霞山区民政局</t>
  </si>
  <si>
    <t>坡头区</t>
  </si>
  <si>
    <t>老年人权益保障</t>
  </si>
  <si>
    <t>高龄老人津贴发放工作截至 2026 年 5 月，项目资金结余 30 元。</t>
  </si>
  <si>
    <t>对我区80周岁以上老年人发放高龄津贴</t>
  </si>
  <si>
    <t>普惠兜底，缓解高龄老人生活压力，完善养老保障，提升老年群体获得感，减轻家庭照护负担，彰显民生关怀</t>
  </si>
  <si>
    <t>坡头区民政局</t>
  </si>
  <si>
    <t>麻章区</t>
  </si>
  <si>
    <t>1、发放残疾人两项补贴资金；
2、支持老年助餐服务体系建设；
3、发放高龄津贴。</t>
  </si>
  <si>
    <t>1、残疾人两项补贴资金9.1699万元已全部发放完成；
2、高龄津贴资金70.7451万元已全部发放完成；
3、老年助餐服务体系建设10万元未发放。</t>
  </si>
  <si>
    <t>确保残疾人两项补贴和高龄津贴发放到位，群众享受到补贴。</t>
  </si>
  <si>
    <t>麻章区民政局</t>
  </si>
  <si>
    <t>吴川市</t>
  </si>
  <si>
    <t>《湛江市财政局关于下达2025年残疾人两项补贴市级补助资金的通知》（湛财社[2025]136号），下达吴川残疾人两项补贴265467元；湛江市财政局关于安排2025年市级福利彩票公益金支持项目补助资金的通知》（湛财社[2025]108号），下达我局老年助餐服务体系建设经费6万元，我单位正在走申请资金流程。</t>
  </si>
  <si>
    <t>1.下达吴川残疾人两项补贴265467元，目前已经支出完毕。2.下达我局老年助餐服务体系建设经费6万元，我单位正在走申请资金流程。</t>
  </si>
  <si>
    <t>残疾人两项补贴</t>
  </si>
  <si>
    <t>保障残疾人利益</t>
  </si>
  <si>
    <t>吴川市民政局</t>
  </si>
  <si>
    <t>遂溪县</t>
  </si>
  <si>
    <t xml:space="preserve">依时按标社会化发放，保障困难残疾人和重度残疾人的合法权益。资助为老年人、残疾人、儿童等特殊群体提供服务的社会福利项目，以及符合宗旨的社会公益项目，促进社会福利事业发展。  </t>
  </si>
  <si>
    <t>遂溪县慈善超市示范点建设下达资金7万元，使用4.5583万元：遂溪县儿童福利机构优化转型经费下达资金5万元，使用2万元；残疾人两项补贴33.7243万已全部支出。</t>
  </si>
  <si>
    <t>下达资金保证项目顺利推进，剩余资金用于项目继续推进</t>
  </si>
  <si>
    <t>遂溪县民政局</t>
  </si>
  <si>
    <t>经开区</t>
  </si>
  <si>
    <t>老年助餐服务体系建设经费10万；
养老服务体系建设项目5万。
2025年度80周岁及以上高龄老人生活津贴补助资金</t>
  </si>
  <si>
    <t>老年助餐服务体系建设经费10万已使用完成，养老服务体系建设项目5万使用1.304万。
2025年度80周岁及以上高龄老人生活津贴补助资金70.7451万已全部支出。</t>
  </si>
  <si>
    <t>1.支付民安街道长者饭堂2025年第三、四季度和2026年第一季度补贴；泉庄街道长者饭堂2025年第四季度补贴；硇洲镇长者饭堂2025年第四季度和2026年第一季度补贴，乐华街道长者饭堂2025年第四和第一季度补贴。
2.支付区级居家养老综合服务示范中心设计费第一笔费用。
3.用于支付2025年度80周岁及以上高龄老人生活津贴。</t>
  </si>
  <si>
    <t>支持民安街道、泉庄街道、乐华街道、硇洲镇长者饭堂顺利运营；
支持区级居家养老综合服务示范中心建设顺利开展。
保障我区80周岁及以上高龄老人生活津贴按时发放。</t>
  </si>
  <si>
    <t>湛江经济技术开发区民政和卫生健康局</t>
  </si>
  <si>
    <t>徐闻县</t>
  </si>
  <si>
    <t>老年助餐服务体系建设经费6万元
残疾人两项补贴28.6581万元</t>
  </si>
  <si>
    <t>老年助餐服务体系建设已验收，未付款
残疾人两项补贴28.6581万元已全部支出</t>
  </si>
  <si>
    <t>购置助餐设施设备
用于支付重度残疾人护理补贴和困难残疾人生活补贴</t>
  </si>
  <si>
    <t>通过购置配齐冷藏、消毒、留样等助餐设施设备，有效筑牢食品安全防线，切实提升老年群众养老获得感与满意度。
确保了按标、准时地发放残疾人两项补贴，有效保障困难残疾群众和重度残疾人基本生活需求。</t>
  </si>
  <si>
    <t>徐闻县民政局</t>
  </si>
  <si>
    <t>雷州市</t>
  </si>
  <si>
    <r>
      <rPr>
        <sz val="11"/>
        <rFont val="宋体"/>
        <charset val="134"/>
      </rPr>
      <t>老年助餐服务体系建设经费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万元
新型城镇化（养老服务）试点建设9万元
残疾人两项补贴63.3764万元</t>
    </r>
  </si>
  <si>
    <r>
      <rPr>
        <sz val="11"/>
        <rFont val="宋体"/>
        <charset val="134"/>
      </rPr>
      <t>2026年5月市政府审批通过龙门镇、松竹镇、沈塘镇、白沙镇、英利镇各补助3万元，雷城街道补助2万元，合计17万元。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残疾人两项补贴</t>
    </r>
    <r>
      <rPr>
        <sz val="11"/>
        <rFont val="Times New Roman"/>
        <charset val="134"/>
      </rPr>
      <t>63.3764</t>
    </r>
    <r>
      <rPr>
        <sz val="11"/>
        <rFont val="宋体"/>
        <charset val="134"/>
      </rPr>
      <t>万元已支出</t>
    </r>
  </si>
  <si>
    <t>持当地老年助餐机构根据需要购置或更新助餐设施设备，提升居家和社区基本养老服务的便捷性和可及性。</t>
  </si>
  <si>
    <t>雷州市民政局</t>
  </si>
  <si>
    <t>廉江市</t>
  </si>
  <si>
    <r>
      <rPr>
        <sz val="11"/>
        <rFont val="宋体"/>
        <charset val="134"/>
      </rPr>
      <t>依时按标社会化发放，保障困难残疾人和重度残疾人的合法权益。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资助为老年人、残疾人、儿童等特殊群体提供服务的社会福利项目，以及符合宗旨的社会公益项目，促进社会福利事业发展。</t>
    </r>
    <r>
      <rPr>
        <sz val="11"/>
        <rFont val="Times New Roman"/>
        <charset val="134"/>
      </rPr>
      <t xml:space="preserve">   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</si>
  <si>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年支付残疾人两项补贴</t>
    </r>
    <r>
      <rPr>
        <sz val="11"/>
        <rFont val="Times New Roman"/>
        <charset val="134"/>
      </rPr>
      <t>58.3946</t>
    </r>
    <r>
      <rPr>
        <sz val="11"/>
        <rFont val="宋体"/>
        <charset val="134"/>
      </rPr>
      <t xml:space="preserve">万元；
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、老年助餐服务体系建设经费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万元、新型城镇化（养老服务）试点建设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 xml:space="preserve">万元待报送相关资料到财政；
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、儿童福利机构优化转型项目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万元待财政审核支付。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</si>
  <si>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年支付残疾人两项补贴</t>
    </r>
    <r>
      <rPr>
        <sz val="11"/>
        <rFont val="Times New Roman"/>
        <charset val="134"/>
      </rPr>
      <t>58.3946</t>
    </r>
    <r>
      <rPr>
        <sz val="11"/>
        <rFont val="宋体"/>
        <charset val="134"/>
      </rPr>
      <t>万元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</si>
  <si>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 xml:space="preserve">、依时按标社会化发放残疾人两项补贴，保障困难残疾人和重度残疾人的合法权益。
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：促进社会福利事业发展：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一是养老服务体系建设项目</t>
    </r>
    <r>
      <rPr>
        <sz val="11"/>
        <rFont val="Times New Roman"/>
        <charset val="134"/>
      </rPr>
      <t>17</t>
    </r>
    <r>
      <rPr>
        <sz val="11"/>
        <rFont val="宋体"/>
        <charset val="134"/>
      </rPr>
      <t>万元，其中用于老年助餐服务体系建设经费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万元；新型城镇化（养老服务）试点建设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万元；二是用于儿童福利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万元，主要用于（福利院）儿童福利机构优化转型经费。用于用于廉江市福利院线路改造工程，结合儿童生活区域的布局特点及各类用电、用水设备的实际需求，拥有该项资金支持保障了院内儿童生活电器不间断稳定供电，满足儿童居住的使用要求。</t>
    </r>
    <r>
      <rPr>
        <sz val="11"/>
        <rFont val="Times New Roman"/>
        <charset val="134"/>
      </rPr>
      <t xml:space="preserve">  </t>
    </r>
  </si>
  <si>
    <t>廉江市民政局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</si>
</sst>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1"/>
      <name val="黑体"/>
      <charset val="134"/>
    </font>
    <font>
      <sz val="11"/>
      <name val="方正书宋_GBK"/>
      <charset val="0"/>
    </font>
    <font>
      <sz val="10"/>
      <color theme="1"/>
      <name val="宋体"/>
      <charset val="134"/>
      <scheme val="minor"/>
    </font>
    <font>
      <sz val="10"/>
      <name val="方正书宋_GBK"/>
      <charset val="0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方正书宋_GBK"/>
      <charset val="134"/>
    </font>
    <font>
      <sz val="10"/>
      <name val="方正书宋_GBK"/>
      <charset val="134"/>
    </font>
    <font>
      <sz val="10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0"/>
      <scheme val="major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7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4" borderId="7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left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10" fontId="16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justify" vertical="center" wrapText="1"/>
    </xf>
    <xf numFmtId="0" fontId="23" fillId="0" borderId="1" xfId="49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zoomScale="85" zoomScaleNormal="85" workbookViewId="0">
      <selection activeCell="B6" sqref="B6"/>
    </sheetView>
  </sheetViews>
  <sheetFormatPr defaultColWidth="9" defaultRowHeight="15"/>
  <cols>
    <col min="1" max="1" width="21.875" style="1" customWidth="1"/>
    <col min="2" max="2" width="39.375" style="1" customWidth="1"/>
    <col min="3" max="3" width="15.625" style="4" customWidth="1"/>
    <col min="4" max="4" width="36.4666666666667" style="4" customWidth="1"/>
    <col min="5" max="5" width="15.625" style="4" customWidth="1"/>
    <col min="6" max="6" width="15" style="4" customWidth="1"/>
    <col min="7" max="7" width="44.2583333333333" style="4" customWidth="1"/>
    <col min="8" max="8" width="40.2916666666667" style="4" customWidth="1"/>
    <col min="9" max="9" width="17.5" style="4" customWidth="1"/>
    <col min="10" max="249" width="9" style="1"/>
    <col min="250" max="16378" width="9" style="5"/>
    <col min="16379" max="16384" width="9" style="6"/>
  </cols>
  <sheetData>
    <row r="1" s="1" customFormat="1" ht="18.75" spans="1:9">
      <c r="A1" s="7" t="s">
        <v>0</v>
      </c>
      <c r="C1" s="4"/>
      <c r="D1" s="4"/>
      <c r="E1" s="4"/>
      <c r="F1" s="4"/>
      <c r="G1" s="4"/>
      <c r="H1" s="4"/>
      <c r="I1" s="4"/>
    </row>
    <row r="2" s="1" customFormat="1" ht="27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13" customHeight="1" spans="1:9">
      <c r="A3" s="9"/>
      <c r="B3" s="10"/>
      <c r="C3" s="10"/>
      <c r="D3" s="10"/>
      <c r="E3" s="10"/>
      <c r="F3" s="10"/>
      <c r="G3" s="4"/>
      <c r="H3" s="10"/>
      <c r="I3" s="10"/>
    </row>
    <row r="4" s="2" customFormat="1" ht="40.5" spans="1:9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</row>
    <row r="5" s="2" customFormat="1" ht="24" customHeight="1" spans="1:9">
      <c r="A5" s="12" t="s">
        <v>11</v>
      </c>
      <c r="B5" s="13"/>
      <c r="C5" s="14">
        <f>SUM(C6:C18)</f>
        <v>1216</v>
      </c>
      <c r="D5" s="14"/>
      <c r="E5" s="14">
        <f>SUM(E6:E18)</f>
        <v>1046.7721</v>
      </c>
      <c r="F5" s="15">
        <f t="shared" ref="F5:F18" si="0">E5/C5</f>
        <v>0.860832319078947</v>
      </c>
      <c r="G5" s="14"/>
      <c r="H5" s="14"/>
      <c r="I5" s="14"/>
    </row>
    <row r="6" s="1" customFormat="1" ht="262" customHeight="1" spans="1:16384">
      <c r="A6" s="16" t="s">
        <v>12</v>
      </c>
      <c r="B6" s="17" t="s">
        <v>13</v>
      </c>
      <c r="C6" s="18">
        <v>348.9</v>
      </c>
      <c r="D6" s="19" t="s">
        <v>14</v>
      </c>
      <c r="E6" s="20">
        <f>16+16.969+16.2+6+13+177.8+14.8068+10+2+5+1.2715+18+4.9959+9.96+2.988+1.9977</f>
        <v>316.9889</v>
      </c>
      <c r="F6" s="21">
        <f t="shared" si="0"/>
        <v>0.908537976497564</v>
      </c>
      <c r="G6" s="17" t="s">
        <v>13</v>
      </c>
      <c r="H6" s="22" t="s">
        <v>15</v>
      </c>
      <c r="I6" s="48" t="s">
        <v>12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6"/>
      <c r="XEZ6" s="6"/>
      <c r="XFA6" s="6"/>
      <c r="XFB6" s="6"/>
      <c r="XFC6" s="6"/>
      <c r="XFD6" s="6"/>
    </row>
    <row r="7" s="1" customFormat="1" ht="71" customHeight="1" spans="1:9">
      <c r="A7" s="16" t="s">
        <v>16</v>
      </c>
      <c r="B7" s="23" t="s">
        <v>17</v>
      </c>
      <c r="C7" s="18">
        <v>66.6715</v>
      </c>
      <c r="D7" s="24" t="s">
        <v>18</v>
      </c>
      <c r="E7" s="18">
        <v>62.6955</v>
      </c>
      <c r="F7" s="21">
        <f t="shared" si="0"/>
        <v>0.94036432358654</v>
      </c>
      <c r="G7" s="25" t="s">
        <v>19</v>
      </c>
      <c r="H7" s="25" t="s">
        <v>20</v>
      </c>
      <c r="I7" s="18" t="s">
        <v>16</v>
      </c>
    </row>
    <row r="8" s="1" customFormat="1" ht="131" customHeight="1" spans="1:9">
      <c r="A8" s="16" t="s">
        <v>21</v>
      </c>
      <c r="B8" s="23" t="s">
        <v>22</v>
      </c>
      <c r="C8" s="18">
        <v>29</v>
      </c>
      <c r="D8" s="26" t="s">
        <v>23</v>
      </c>
      <c r="E8" s="27">
        <v>21.48</v>
      </c>
      <c r="F8" s="21">
        <f t="shared" si="0"/>
        <v>0.740689655172414</v>
      </c>
      <c r="G8" s="26" t="s">
        <v>24</v>
      </c>
      <c r="H8" s="26" t="s">
        <v>25</v>
      </c>
      <c r="I8" s="18" t="s">
        <v>21</v>
      </c>
    </row>
    <row r="9" s="1" customFormat="1" ht="80" customHeight="1" spans="1:9">
      <c r="A9" s="16" t="s">
        <v>26</v>
      </c>
      <c r="B9" s="23" t="s">
        <v>27</v>
      </c>
      <c r="C9" s="18">
        <v>43.6103</v>
      </c>
      <c r="D9" s="28" t="s">
        <v>28</v>
      </c>
      <c r="E9" s="27">
        <v>35.6103</v>
      </c>
      <c r="F9" s="21">
        <f t="shared" si="0"/>
        <v>0.816557097749844</v>
      </c>
      <c r="G9" s="22"/>
      <c r="H9" s="22"/>
      <c r="I9" s="18" t="s">
        <v>29</v>
      </c>
    </row>
    <row r="10" s="1" customFormat="1" ht="87" customHeight="1" spans="1:16384">
      <c r="A10" s="16" t="s">
        <v>30</v>
      </c>
      <c r="B10" s="23" t="s">
        <v>31</v>
      </c>
      <c r="C10" s="18">
        <v>135.8437</v>
      </c>
      <c r="D10" s="26" t="s">
        <v>32</v>
      </c>
      <c r="E10" s="18">
        <v>127.8437</v>
      </c>
      <c r="F10" s="21">
        <f t="shared" si="0"/>
        <v>0.941108788997944</v>
      </c>
      <c r="G10" s="26" t="s">
        <v>33</v>
      </c>
      <c r="H10" s="26" t="s">
        <v>34</v>
      </c>
      <c r="I10" s="18" t="s">
        <v>35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6"/>
      <c r="XEZ10" s="6"/>
      <c r="XFA10" s="6"/>
      <c r="XFB10" s="6"/>
      <c r="XFC10" s="6"/>
      <c r="XFD10" s="6"/>
    </row>
    <row r="11" s="1" customFormat="1" ht="87" customHeight="1" spans="1:16384">
      <c r="A11" s="16" t="s">
        <v>36</v>
      </c>
      <c r="B11" s="29" t="s">
        <v>37</v>
      </c>
      <c r="C11" s="30">
        <v>123.3966</v>
      </c>
      <c r="D11" s="31" t="s">
        <v>38</v>
      </c>
      <c r="E11" s="32">
        <v>102.9312</v>
      </c>
      <c r="F11" s="33">
        <f t="shared" si="0"/>
        <v>0.834149401199061</v>
      </c>
      <c r="G11" s="34" t="s">
        <v>39</v>
      </c>
      <c r="H11" s="31" t="s">
        <v>40</v>
      </c>
      <c r="I11" s="30" t="s">
        <v>41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6"/>
      <c r="XEZ11" s="6"/>
      <c r="XFA11" s="6"/>
      <c r="XFB11" s="6"/>
      <c r="XFC11" s="6"/>
      <c r="XFD11" s="6"/>
    </row>
    <row r="12" s="1" customFormat="1" ht="73" customHeight="1" spans="1:16384">
      <c r="A12" s="16" t="s">
        <v>42</v>
      </c>
      <c r="B12" s="23" t="s">
        <v>43</v>
      </c>
      <c r="C12" s="18">
        <v>89.915</v>
      </c>
      <c r="D12" s="26" t="s">
        <v>44</v>
      </c>
      <c r="E12" s="27">
        <v>79.915</v>
      </c>
      <c r="F12" s="21">
        <f t="shared" si="0"/>
        <v>0.888783851415226</v>
      </c>
      <c r="G12" s="26" t="s">
        <v>44</v>
      </c>
      <c r="H12" s="19" t="s">
        <v>45</v>
      </c>
      <c r="I12" s="18" t="s">
        <v>46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  <c r="XBO12" s="5"/>
      <c r="XBP12" s="5"/>
      <c r="XBQ12" s="5"/>
      <c r="XBR12" s="5"/>
      <c r="XBS12" s="5"/>
      <c r="XBT12" s="5"/>
      <c r="XBU12" s="5"/>
      <c r="XBV12" s="5"/>
      <c r="XBW12" s="5"/>
      <c r="XBX12" s="5"/>
      <c r="XBY12" s="5"/>
      <c r="XBZ12" s="5"/>
      <c r="XCA12" s="5"/>
      <c r="XCB12" s="5"/>
      <c r="XCC12" s="5"/>
      <c r="XCD12" s="5"/>
      <c r="XCE12" s="5"/>
      <c r="XCF12" s="5"/>
      <c r="XCG12" s="5"/>
      <c r="XCH12" s="5"/>
      <c r="XCI12" s="5"/>
      <c r="XCJ12" s="5"/>
      <c r="XCK12" s="5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  <c r="XDB12" s="5"/>
      <c r="XDC12" s="5"/>
      <c r="XDD12" s="5"/>
      <c r="XDE12" s="5"/>
      <c r="XDF12" s="5"/>
      <c r="XDG12" s="5"/>
      <c r="XDH12" s="5"/>
      <c r="XDI12" s="5"/>
      <c r="XDJ12" s="5"/>
      <c r="XDK12" s="5"/>
      <c r="XDL12" s="5"/>
      <c r="XDM12" s="5"/>
      <c r="XDN12" s="5"/>
      <c r="XDO12" s="5"/>
      <c r="XDP12" s="5"/>
      <c r="XDQ12" s="5"/>
      <c r="XDR12" s="5"/>
      <c r="XDS12" s="5"/>
      <c r="XDT12" s="5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6"/>
      <c r="XEZ12" s="6"/>
      <c r="XFA12" s="6"/>
      <c r="XFB12" s="6"/>
      <c r="XFC12" s="6"/>
      <c r="XFD12" s="6"/>
    </row>
    <row r="13" s="1" customFormat="1" ht="132" customHeight="1" spans="1:16384">
      <c r="A13" s="16" t="s">
        <v>47</v>
      </c>
      <c r="B13" s="23" t="s">
        <v>48</v>
      </c>
      <c r="C13" s="18">
        <v>32.5467</v>
      </c>
      <c r="D13" s="26" t="s">
        <v>49</v>
      </c>
      <c r="E13" s="27">
        <v>26.5467</v>
      </c>
      <c r="F13" s="21">
        <f t="shared" si="0"/>
        <v>0.815649512853838</v>
      </c>
      <c r="G13" s="19" t="s">
        <v>50</v>
      </c>
      <c r="H13" s="19" t="s">
        <v>51</v>
      </c>
      <c r="I13" s="18" t="s">
        <v>52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  <c r="WQP13" s="5"/>
      <c r="WQQ13" s="5"/>
      <c r="WQR13" s="5"/>
      <c r="WQS13" s="5"/>
      <c r="WQT13" s="5"/>
      <c r="WQU13" s="5"/>
      <c r="WQV13" s="5"/>
      <c r="WQW13" s="5"/>
      <c r="WQX13" s="5"/>
      <c r="WQY13" s="5"/>
      <c r="WQZ13" s="5"/>
      <c r="WRA13" s="5"/>
      <c r="WRB13" s="5"/>
      <c r="WRC13" s="5"/>
      <c r="WRD13" s="5"/>
      <c r="WRE13" s="5"/>
      <c r="WRF13" s="5"/>
      <c r="WRG13" s="5"/>
      <c r="WRH13" s="5"/>
      <c r="WRI13" s="5"/>
      <c r="WRJ13" s="5"/>
      <c r="WRK13" s="5"/>
      <c r="WRL13" s="5"/>
      <c r="WRM13" s="5"/>
      <c r="WRN13" s="5"/>
      <c r="WRO13" s="5"/>
      <c r="WRP13" s="5"/>
      <c r="WRQ13" s="5"/>
      <c r="WRR13" s="5"/>
      <c r="WRS13" s="5"/>
      <c r="WRT13" s="5"/>
      <c r="WRU13" s="5"/>
      <c r="WRV13" s="5"/>
      <c r="WRW13" s="5"/>
      <c r="WRX13" s="5"/>
      <c r="WRY13" s="5"/>
      <c r="WRZ13" s="5"/>
      <c r="WSA13" s="5"/>
      <c r="WSB13" s="5"/>
      <c r="WSC13" s="5"/>
      <c r="WSD13" s="5"/>
      <c r="WSE13" s="5"/>
      <c r="WSF13" s="5"/>
      <c r="WSG13" s="5"/>
      <c r="WSH13" s="5"/>
      <c r="WSI13" s="5"/>
      <c r="WSJ13" s="5"/>
      <c r="WSK13" s="5"/>
      <c r="WSL13" s="5"/>
      <c r="WSM13" s="5"/>
      <c r="WSN13" s="5"/>
      <c r="WSO13" s="5"/>
      <c r="WSP13" s="5"/>
      <c r="WSQ13" s="5"/>
      <c r="WSR13" s="5"/>
      <c r="WSS13" s="5"/>
      <c r="WST13" s="5"/>
      <c r="WSU13" s="5"/>
      <c r="WSV13" s="5"/>
      <c r="WSW13" s="5"/>
      <c r="WSX13" s="5"/>
      <c r="WSY13" s="5"/>
      <c r="WSZ13" s="5"/>
      <c r="WTA13" s="5"/>
      <c r="WTB13" s="5"/>
      <c r="WTC13" s="5"/>
      <c r="WTD13" s="5"/>
      <c r="WTE13" s="5"/>
      <c r="WTF13" s="5"/>
      <c r="WTG13" s="5"/>
      <c r="WTH13" s="5"/>
      <c r="WTI13" s="5"/>
      <c r="WTJ13" s="5"/>
      <c r="WTK13" s="5"/>
      <c r="WTL13" s="5"/>
      <c r="WTM13" s="5"/>
      <c r="WTN13" s="5"/>
      <c r="WTO13" s="5"/>
      <c r="WTP13" s="5"/>
      <c r="WTQ13" s="5"/>
      <c r="WTR13" s="5"/>
      <c r="WTS13" s="5"/>
      <c r="WTT13" s="5"/>
      <c r="WTU13" s="5"/>
      <c r="WTV13" s="5"/>
      <c r="WTW13" s="5"/>
      <c r="WTX13" s="5"/>
      <c r="WTY13" s="5"/>
      <c r="WTZ13" s="5"/>
      <c r="WUA13" s="5"/>
      <c r="WUB13" s="5"/>
      <c r="WUC13" s="5"/>
      <c r="WUD13" s="5"/>
      <c r="WUE13" s="5"/>
      <c r="WUF13" s="5"/>
      <c r="WUG13" s="5"/>
      <c r="WUH13" s="5"/>
      <c r="WUI13" s="5"/>
      <c r="WUJ13" s="5"/>
      <c r="WUK13" s="5"/>
      <c r="WUL13" s="5"/>
      <c r="WUM13" s="5"/>
      <c r="WUN13" s="5"/>
      <c r="WUO13" s="5"/>
      <c r="WUP13" s="5"/>
      <c r="WUQ13" s="5"/>
      <c r="WUR13" s="5"/>
      <c r="WUS13" s="5"/>
      <c r="WUT13" s="5"/>
      <c r="WUU13" s="5"/>
      <c r="WUV13" s="5"/>
      <c r="WUW13" s="5"/>
      <c r="WUX13" s="5"/>
      <c r="WUY13" s="5"/>
      <c r="WUZ13" s="5"/>
      <c r="WVA13" s="5"/>
      <c r="WVB13" s="5"/>
      <c r="WVC13" s="5"/>
      <c r="WVD13" s="5"/>
      <c r="WVE13" s="5"/>
      <c r="WVF13" s="5"/>
      <c r="WVG13" s="5"/>
      <c r="WVH13" s="5"/>
      <c r="WVI13" s="5"/>
      <c r="WVJ13" s="5"/>
      <c r="WVK13" s="5"/>
      <c r="WVL13" s="5"/>
      <c r="WVM13" s="5"/>
      <c r="WVN13" s="5"/>
      <c r="WVO13" s="5"/>
      <c r="WVP13" s="5"/>
      <c r="WVQ13" s="5"/>
      <c r="WVR13" s="5"/>
      <c r="WVS13" s="5"/>
      <c r="WVT13" s="5"/>
      <c r="WVU13" s="5"/>
      <c r="WVV13" s="5"/>
      <c r="WVW13" s="5"/>
      <c r="WVX13" s="5"/>
      <c r="WVY13" s="5"/>
      <c r="WVZ13" s="5"/>
      <c r="WWA13" s="5"/>
      <c r="WWB13" s="5"/>
      <c r="WWC13" s="5"/>
      <c r="WWD13" s="5"/>
      <c r="WWE13" s="5"/>
      <c r="WWF13" s="5"/>
      <c r="WWG13" s="5"/>
      <c r="WWH13" s="5"/>
      <c r="WWI13" s="5"/>
      <c r="WWJ13" s="5"/>
      <c r="WWK13" s="5"/>
      <c r="WWL13" s="5"/>
      <c r="WWM13" s="5"/>
      <c r="WWN13" s="5"/>
      <c r="WWO13" s="5"/>
      <c r="WWP13" s="5"/>
      <c r="WWQ13" s="5"/>
      <c r="WWR13" s="5"/>
      <c r="WWS13" s="5"/>
      <c r="WWT13" s="5"/>
      <c r="WWU13" s="5"/>
      <c r="WWV13" s="5"/>
      <c r="WWW13" s="5"/>
      <c r="WWX13" s="5"/>
      <c r="WWY13" s="5"/>
      <c r="WWZ13" s="5"/>
      <c r="WXA13" s="5"/>
      <c r="WXB13" s="5"/>
      <c r="WXC13" s="5"/>
      <c r="WXD13" s="5"/>
      <c r="WXE13" s="5"/>
      <c r="WXF13" s="5"/>
      <c r="WXG13" s="5"/>
      <c r="WXH13" s="5"/>
      <c r="WXI13" s="5"/>
      <c r="WXJ13" s="5"/>
      <c r="WXK13" s="5"/>
      <c r="WXL13" s="5"/>
      <c r="WXM13" s="5"/>
      <c r="WXN13" s="5"/>
      <c r="WXO13" s="5"/>
      <c r="WXP13" s="5"/>
      <c r="WXQ13" s="5"/>
      <c r="WXR13" s="5"/>
      <c r="WXS13" s="5"/>
      <c r="WXT13" s="5"/>
      <c r="WXU13" s="5"/>
      <c r="WXV13" s="5"/>
      <c r="WXW13" s="5"/>
      <c r="WXX13" s="5"/>
      <c r="WXY13" s="5"/>
      <c r="WXZ13" s="5"/>
      <c r="WYA13" s="5"/>
      <c r="WYB13" s="5"/>
      <c r="WYC13" s="5"/>
      <c r="WYD13" s="5"/>
      <c r="WYE13" s="5"/>
      <c r="WYF13" s="5"/>
      <c r="WYG13" s="5"/>
      <c r="WYH13" s="5"/>
      <c r="WYI13" s="5"/>
      <c r="WYJ13" s="5"/>
      <c r="WYK13" s="5"/>
      <c r="WYL13" s="5"/>
      <c r="WYM13" s="5"/>
      <c r="WYN13" s="5"/>
      <c r="WYO13" s="5"/>
      <c r="WYP13" s="5"/>
      <c r="WYQ13" s="5"/>
      <c r="WYR13" s="5"/>
      <c r="WYS13" s="5"/>
      <c r="WYT13" s="5"/>
      <c r="WYU13" s="5"/>
      <c r="WYV13" s="5"/>
      <c r="WYW13" s="5"/>
      <c r="WYX13" s="5"/>
      <c r="WYY13" s="5"/>
      <c r="WYZ13" s="5"/>
      <c r="WZA13" s="5"/>
      <c r="WZB13" s="5"/>
      <c r="WZC13" s="5"/>
      <c r="WZD13" s="5"/>
      <c r="WZE13" s="5"/>
      <c r="WZF13" s="5"/>
      <c r="WZG13" s="5"/>
      <c r="WZH13" s="5"/>
      <c r="WZI13" s="5"/>
      <c r="WZJ13" s="5"/>
      <c r="WZK13" s="5"/>
      <c r="WZL13" s="5"/>
      <c r="WZM13" s="5"/>
      <c r="WZN13" s="5"/>
      <c r="WZO13" s="5"/>
      <c r="WZP13" s="5"/>
      <c r="WZQ13" s="5"/>
      <c r="WZR13" s="5"/>
      <c r="WZS13" s="5"/>
      <c r="WZT13" s="5"/>
      <c r="WZU13" s="5"/>
      <c r="WZV13" s="5"/>
      <c r="WZW13" s="5"/>
      <c r="WZX13" s="5"/>
      <c r="WZY13" s="5"/>
      <c r="WZZ13" s="5"/>
      <c r="XAA13" s="5"/>
      <c r="XAB13" s="5"/>
      <c r="XAC13" s="5"/>
      <c r="XAD13" s="5"/>
      <c r="XAE13" s="5"/>
      <c r="XAF13" s="5"/>
      <c r="XAG13" s="5"/>
      <c r="XAH13" s="5"/>
      <c r="XAI13" s="5"/>
      <c r="XAJ13" s="5"/>
      <c r="XAK13" s="5"/>
      <c r="XAL13" s="5"/>
      <c r="XAM13" s="5"/>
      <c r="XAN13" s="5"/>
      <c r="XAO13" s="5"/>
      <c r="XAP13" s="5"/>
      <c r="XAQ13" s="5"/>
      <c r="XAR13" s="5"/>
      <c r="XAS13" s="5"/>
      <c r="XAT13" s="5"/>
      <c r="XAU13" s="5"/>
      <c r="XAV13" s="5"/>
      <c r="XAW13" s="5"/>
      <c r="XAX13" s="5"/>
      <c r="XAY13" s="5"/>
      <c r="XAZ13" s="5"/>
      <c r="XBA13" s="5"/>
      <c r="XBB13" s="5"/>
      <c r="XBC13" s="5"/>
      <c r="XBD13" s="5"/>
      <c r="XBE13" s="5"/>
      <c r="XBF13" s="5"/>
      <c r="XBG13" s="5"/>
      <c r="XBH13" s="5"/>
      <c r="XBI13" s="5"/>
      <c r="XBJ13" s="5"/>
      <c r="XBK13" s="5"/>
      <c r="XBL13" s="5"/>
      <c r="XBM13" s="5"/>
      <c r="XBN13" s="5"/>
      <c r="XBO13" s="5"/>
      <c r="XBP13" s="5"/>
      <c r="XBQ13" s="5"/>
      <c r="XBR13" s="5"/>
      <c r="XBS13" s="5"/>
      <c r="XBT13" s="5"/>
      <c r="XBU13" s="5"/>
      <c r="XBV13" s="5"/>
      <c r="XBW13" s="5"/>
      <c r="XBX13" s="5"/>
      <c r="XBY13" s="5"/>
      <c r="XBZ13" s="5"/>
      <c r="XCA13" s="5"/>
      <c r="XCB13" s="5"/>
      <c r="XCC13" s="5"/>
      <c r="XCD13" s="5"/>
      <c r="XCE13" s="5"/>
      <c r="XCF13" s="5"/>
      <c r="XCG13" s="5"/>
      <c r="XCH13" s="5"/>
      <c r="XCI13" s="5"/>
      <c r="XCJ13" s="5"/>
      <c r="XCK13" s="5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  <c r="XDB13" s="5"/>
      <c r="XDC13" s="5"/>
      <c r="XDD13" s="5"/>
      <c r="XDE13" s="5"/>
      <c r="XDF13" s="5"/>
      <c r="XDG13" s="5"/>
      <c r="XDH13" s="5"/>
      <c r="XDI13" s="5"/>
      <c r="XDJ13" s="5"/>
      <c r="XDK13" s="5"/>
      <c r="XDL13" s="5"/>
      <c r="XDM13" s="5"/>
      <c r="XDN13" s="5"/>
      <c r="XDO13" s="5"/>
      <c r="XDP13" s="5"/>
      <c r="XDQ13" s="5"/>
      <c r="XDR13" s="5"/>
      <c r="XDS13" s="5"/>
      <c r="XDT13" s="5"/>
      <c r="XDU13" s="5"/>
      <c r="XDV13" s="5"/>
      <c r="XDW13" s="5"/>
      <c r="XDX13" s="5"/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  <c r="XES13" s="5"/>
      <c r="XET13" s="5"/>
      <c r="XEU13" s="5"/>
      <c r="XEV13" s="5"/>
      <c r="XEW13" s="5"/>
      <c r="XEX13" s="5"/>
      <c r="XEY13" s="6"/>
      <c r="XEZ13" s="6"/>
      <c r="XFA13" s="6"/>
      <c r="XFB13" s="6"/>
      <c r="XFC13" s="6"/>
      <c r="XFD13" s="6"/>
    </row>
    <row r="14" s="1" customFormat="1" ht="126" customHeight="1" spans="1:9">
      <c r="A14" s="35" t="s">
        <v>53</v>
      </c>
      <c r="B14" s="36" t="s">
        <v>54</v>
      </c>
      <c r="C14" s="37">
        <v>60.7243</v>
      </c>
      <c r="D14" s="38" t="s">
        <v>55</v>
      </c>
      <c r="E14" s="27">
        <v>40.2826</v>
      </c>
      <c r="F14" s="21">
        <f t="shared" si="0"/>
        <v>0.66336870083311</v>
      </c>
      <c r="G14" s="38" t="s">
        <v>55</v>
      </c>
      <c r="H14" s="39" t="s">
        <v>56</v>
      </c>
      <c r="I14" s="44" t="s">
        <v>57</v>
      </c>
    </row>
    <row r="15" s="1" customFormat="1" ht="184" customHeight="1" spans="1:16384">
      <c r="A15" s="40" t="s">
        <v>58</v>
      </c>
      <c r="B15" s="41" t="s">
        <v>59</v>
      </c>
      <c r="C15" s="18">
        <v>89.9628</v>
      </c>
      <c r="D15" s="38" t="s">
        <v>60</v>
      </c>
      <c r="E15" s="27">
        <f>11.304+70.7451</f>
        <v>82.0491</v>
      </c>
      <c r="F15" s="21">
        <f t="shared" si="0"/>
        <v>0.912033640571436</v>
      </c>
      <c r="G15" s="39" t="s">
        <v>61</v>
      </c>
      <c r="H15" s="39" t="s">
        <v>62</v>
      </c>
      <c r="I15" s="49" t="s">
        <v>63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  <c r="XBO15" s="5"/>
      <c r="XBP15" s="5"/>
      <c r="XBQ15" s="5"/>
      <c r="XBR15" s="5"/>
      <c r="XBS15" s="5"/>
      <c r="XBT15" s="5"/>
      <c r="XBU15" s="5"/>
      <c r="XBV15" s="5"/>
      <c r="XBW15" s="5"/>
      <c r="XBX15" s="5"/>
      <c r="XBY15" s="5"/>
      <c r="XBZ15" s="5"/>
      <c r="XCA15" s="5"/>
      <c r="XCB15" s="5"/>
      <c r="XCC15" s="5"/>
      <c r="XCD15" s="5"/>
      <c r="XCE15" s="5"/>
      <c r="XCF15" s="5"/>
      <c r="XCG15" s="5"/>
      <c r="XCH15" s="5"/>
      <c r="XCI15" s="5"/>
      <c r="XCJ15" s="5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  <c r="XDB15" s="5"/>
      <c r="XDC15" s="5"/>
      <c r="XDD15" s="5"/>
      <c r="XDE15" s="5"/>
      <c r="XDF15" s="5"/>
      <c r="XDG15" s="5"/>
      <c r="XDH15" s="5"/>
      <c r="XDI15" s="5"/>
      <c r="XDJ15" s="5"/>
      <c r="XDK15" s="5"/>
      <c r="XDL15" s="5"/>
      <c r="XDM15" s="5"/>
      <c r="XDN15" s="5"/>
      <c r="XDO15" s="5"/>
      <c r="XDP15" s="5"/>
      <c r="XDQ15" s="5"/>
      <c r="XDR15" s="5"/>
      <c r="XDS15" s="5"/>
      <c r="XDT15" s="5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  <c r="XEY15" s="6"/>
      <c r="XEZ15" s="6"/>
      <c r="XFA15" s="6"/>
      <c r="XFB15" s="6"/>
      <c r="XFC15" s="6"/>
      <c r="XFD15" s="6"/>
    </row>
    <row r="16" s="1" customFormat="1" ht="98" customHeight="1" spans="1:16384">
      <c r="A16" s="40" t="s">
        <v>64</v>
      </c>
      <c r="B16" s="41" t="s">
        <v>65</v>
      </c>
      <c r="C16" s="42">
        <v>34.6581</v>
      </c>
      <c r="D16" s="43" t="s">
        <v>66</v>
      </c>
      <c r="E16" s="27">
        <f>0+28.6581</f>
        <v>28.6581</v>
      </c>
      <c r="F16" s="21">
        <f t="shared" si="0"/>
        <v>0.826880296380933</v>
      </c>
      <c r="G16" s="44" t="s">
        <v>67</v>
      </c>
      <c r="H16" s="44" t="s">
        <v>68</v>
      </c>
      <c r="I16" s="50" t="s">
        <v>69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  <c r="WQP16" s="5"/>
      <c r="WQQ16" s="5"/>
      <c r="WQR16" s="5"/>
      <c r="WQS16" s="5"/>
      <c r="WQT16" s="5"/>
      <c r="WQU16" s="5"/>
      <c r="WQV16" s="5"/>
      <c r="WQW16" s="5"/>
      <c r="WQX16" s="5"/>
      <c r="WQY16" s="5"/>
      <c r="WQZ16" s="5"/>
      <c r="WRA16" s="5"/>
      <c r="WRB16" s="5"/>
      <c r="WRC16" s="5"/>
      <c r="WRD16" s="5"/>
      <c r="WRE16" s="5"/>
      <c r="WRF16" s="5"/>
      <c r="WRG16" s="5"/>
      <c r="WRH16" s="5"/>
      <c r="WRI16" s="5"/>
      <c r="WRJ16" s="5"/>
      <c r="WRK16" s="5"/>
      <c r="WRL16" s="5"/>
      <c r="WRM16" s="5"/>
      <c r="WRN16" s="5"/>
      <c r="WRO16" s="5"/>
      <c r="WRP16" s="5"/>
      <c r="WRQ16" s="5"/>
      <c r="WRR16" s="5"/>
      <c r="WRS16" s="5"/>
      <c r="WRT16" s="5"/>
      <c r="WRU16" s="5"/>
      <c r="WRV16" s="5"/>
      <c r="WRW16" s="5"/>
      <c r="WRX16" s="5"/>
      <c r="WRY16" s="5"/>
      <c r="WRZ16" s="5"/>
      <c r="WSA16" s="5"/>
      <c r="WSB16" s="5"/>
      <c r="WSC16" s="5"/>
      <c r="WSD16" s="5"/>
      <c r="WSE16" s="5"/>
      <c r="WSF16" s="5"/>
      <c r="WSG16" s="5"/>
      <c r="WSH16" s="5"/>
      <c r="WSI16" s="5"/>
      <c r="WSJ16" s="5"/>
      <c r="WSK16" s="5"/>
      <c r="WSL16" s="5"/>
      <c r="WSM16" s="5"/>
      <c r="WSN16" s="5"/>
      <c r="WSO16" s="5"/>
      <c r="WSP16" s="5"/>
      <c r="WSQ16" s="5"/>
      <c r="WSR16" s="5"/>
      <c r="WSS16" s="5"/>
      <c r="WST16" s="5"/>
      <c r="WSU16" s="5"/>
      <c r="WSV16" s="5"/>
      <c r="WSW16" s="5"/>
      <c r="WSX16" s="5"/>
      <c r="WSY16" s="5"/>
      <c r="WSZ16" s="5"/>
      <c r="WTA16" s="5"/>
      <c r="WTB16" s="5"/>
      <c r="WTC16" s="5"/>
      <c r="WTD16" s="5"/>
      <c r="WTE16" s="5"/>
      <c r="WTF16" s="5"/>
      <c r="WTG16" s="5"/>
      <c r="WTH16" s="5"/>
      <c r="WTI16" s="5"/>
      <c r="WTJ16" s="5"/>
      <c r="WTK16" s="5"/>
      <c r="WTL16" s="5"/>
      <c r="WTM16" s="5"/>
      <c r="WTN16" s="5"/>
      <c r="WTO16" s="5"/>
      <c r="WTP16" s="5"/>
      <c r="WTQ16" s="5"/>
      <c r="WTR16" s="5"/>
      <c r="WTS16" s="5"/>
      <c r="WTT16" s="5"/>
      <c r="WTU16" s="5"/>
      <c r="WTV16" s="5"/>
      <c r="WTW16" s="5"/>
      <c r="WTX16" s="5"/>
      <c r="WTY16" s="5"/>
      <c r="WTZ16" s="5"/>
      <c r="WUA16" s="5"/>
      <c r="WUB16" s="5"/>
      <c r="WUC16" s="5"/>
      <c r="WUD16" s="5"/>
      <c r="WUE16" s="5"/>
      <c r="WUF16" s="5"/>
      <c r="WUG16" s="5"/>
      <c r="WUH16" s="5"/>
      <c r="WUI16" s="5"/>
      <c r="WUJ16" s="5"/>
      <c r="WUK16" s="5"/>
      <c r="WUL16" s="5"/>
      <c r="WUM16" s="5"/>
      <c r="WUN16" s="5"/>
      <c r="WUO16" s="5"/>
      <c r="WUP16" s="5"/>
      <c r="WUQ16" s="5"/>
      <c r="WUR16" s="5"/>
      <c r="WUS16" s="5"/>
      <c r="WUT16" s="5"/>
      <c r="WUU16" s="5"/>
      <c r="WUV16" s="5"/>
      <c r="WUW16" s="5"/>
      <c r="WUX16" s="5"/>
      <c r="WUY16" s="5"/>
      <c r="WUZ16" s="5"/>
      <c r="WVA16" s="5"/>
      <c r="WVB16" s="5"/>
      <c r="WVC16" s="5"/>
      <c r="WVD16" s="5"/>
      <c r="WVE16" s="5"/>
      <c r="WVF16" s="5"/>
      <c r="WVG16" s="5"/>
      <c r="WVH16" s="5"/>
      <c r="WVI16" s="5"/>
      <c r="WVJ16" s="5"/>
      <c r="WVK16" s="5"/>
      <c r="WVL16" s="5"/>
      <c r="WVM16" s="5"/>
      <c r="WVN16" s="5"/>
      <c r="WVO16" s="5"/>
      <c r="WVP16" s="5"/>
      <c r="WVQ16" s="5"/>
      <c r="WVR16" s="5"/>
      <c r="WVS16" s="5"/>
      <c r="WVT16" s="5"/>
      <c r="WVU16" s="5"/>
      <c r="WVV16" s="5"/>
      <c r="WVW16" s="5"/>
      <c r="WVX16" s="5"/>
      <c r="WVY16" s="5"/>
      <c r="WVZ16" s="5"/>
      <c r="WWA16" s="5"/>
      <c r="WWB16" s="5"/>
      <c r="WWC16" s="5"/>
      <c r="WWD16" s="5"/>
      <c r="WWE16" s="5"/>
      <c r="WWF16" s="5"/>
      <c r="WWG16" s="5"/>
      <c r="WWH16" s="5"/>
      <c r="WWI16" s="5"/>
      <c r="WWJ16" s="5"/>
      <c r="WWK16" s="5"/>
      <c r="WWL16" s="5"/>
      <c r="WWM16" s="5"/>
      <c r="WWN16" s="5"/>
      <c r="WWO16" s="5"/>
      <c r="WWP16" s="5"/>
      <c r="WWQ16" s="5"/>
      <c r="WWR16" s="5"/>
      <c r="WWS16" s="5"/>
      <c r="WWT16" s="5"/>
      <c r="WWU16" s="5"/>
      <c r="WWV16" s="5"/>
      <c r="WWW16" s="5"/>
      <c r="WWX16" s="5"/>
      <c r="WWY16" s="5"/>
      <c r="WWZ16" s="5"/>
      <c r="WXA16" s="5"/>
      <c r="WXB16" s="5"/>
      <c r="WXC16" s="5"/>
      <c r="WXD16" s="5"/>
      <c r="WXE16" s="5"/>
      <c r="WXF16" s="5"/>
      <c r="WXG16" s="5"/>
      <c r="WXH16" s="5"/>
      <c r="WXI16" s="5"/>
      <c r="WXJ16" s="5"/>
      <c r="WXK16" s="5"/>
      <c r="WXL16" s="5"/>
      <c r="WXM16" s="5"/>
      <c r="WXN16" s="5"/>
      <c r="WXO16" s="5"/>
      <c r="WXP16" s="5"/>
      <c r="WXQ16" s="5"/>
      <c r="WXR16" s="5"/>
      <c r="WXS16" s="5"/>
      <c r="WXT16" s="5"/>
      <c r="WXU16" s="5"/>
      <c r="WXV16" s="5"/>
      <c r="WXW16" s="5"/>
      <c r="WXX16" s="5"/>
      <c r="WXY16" s="5"/>
      <c r="WXZ16" s="5"/>
      <c r="WYA16" s="5"/>
      <c r="WYB16" s="5"/>
      <c r="WYC16" s="5"/>
      <c r="WYD16" s="5"/>
      <c r="WYE16" s="5"/>
      <c r="WYF16" s="5"/>
      <c r="WYG16" s="5"/>
      <c r="WYH16" s="5"/>
      <c r="WYI16" s="5"/>
      <c r="WYJ16" s="5"/>
      <c r="WYK16" s="5"/>
      <c r="WYL16" s="5"/>
      <c r="WYM16" s="5"/>
      <c r="WYN16" s="5"/>
      <c r="WYO16" s="5"/>
      <c r="WYP16" s="5"/>
      <c r="WYQ16" s="5"/>
      <c r="WYR16" s="5"/>
      <c r="WYS16" s="5"/>
      <c r="WYT16" s="5"/>
      <c r="WYU16" s="5"/>
      <c r="WYV16" s="5"/>
      <c r="WYW16" s="5"/>
      <c r="WYX16" s="5"/>
      <c r="WYY16" s="5"/>
      <c r="WYZ16" s="5"/>
      <c r="WZA16" s="5"/>
      <c r="WZB16" s="5"/>
      <c r="WZC16" s="5"/>
      <c r="WZD16" s="5"/>
      <c r="WZE16" s="5"/>
      <c r="WZF16" s="5"/>
      <c r="WZG16" s="5"/>
      <c r="WZH16" s="5"/>
      <c r="WZI16" s="5"/>
      <c r="WZJ16" s="5"/>
      <c r="WZK16" s="5"/>
      <c r="WZL16" s="5"/>
      <c r="WZM16" s="5"/>
      <c r="WZN16" s="5"/>
      <c r="WZO16" s="5"/>
      <c r="WZP16" s="5"/>
      <c r="WZQ16" s="5"/>
      <c r="WZR16" s="5"/>
      <c r="WZS16" s="5"/>
      <c r="WZT16" s="5"/>
      <c r="WZU16" s="5"/>
      <c r="WZV16" s="5"/>
      <c r="WZW16" s="5"/>
      <c r="WZX16" s="5"/>
      <c r="WZY16" s="5"/>
      <c r="WZZ16" s="5"/>
      <c r="XAA16" s="5"/>
      <c r="XAB16" s="5"/>
      <c r="XAC16" s="5"/>
      <c r="XAD16" s="5"/>
      <c r="XAE16" s="5"/>
      <c r="XAF16" s="5"/>
      <c r="XAG16" s="5"/>
      <c r="XAH16" s="5"/>
      <c r="XAI16" s="5"/>
      <c r="XAJ16" s="5"/>
      <c r="XAK16" s="5"/>
      <c r="XAL16" s="5"/>
      <c r="XAM16" s="5"/>
      <c r="XAN16" s="5"/>
      <c r="XAO16" s="5"/>
      <c r="XAP16" s="5"/>
      <c r="XAQ16" s="5"/>
      <c r="XAR16" s="5"/>
      <c r="XAS16" s="5"/>
      <c r="XAT16" s="5"/>
      <c r="XAU16" s="5"/>
      <c r="XAV16" s="5"/>
      <c r="XAW16" s="5"/>
      <c r="XAX16" s="5"/>
      <c r="XAY16" s="5"/>
      <c r="XAZ16" s="5"/>
      <c r="XBA16" s="5"/>
      <c r="XBB16" s="5"/>
      <c r="XBC16" s="5"/>
      <c r="XBD16" s="5"/>
      <c r="XBE16" s="5"/>
      <c r="XBF16" s="5"/>
      <c r="XBG16" s="5"/>
      <c r="XBH16" s="5"/>
      <c r="XBI16" s="5"/>
      <c r="XBJ16" s="5"/>
      <c r="XBK16" s="5"/>
      <c r="XBL16" s="5"/>
      <c r="XBM16" s="5"/>
      <c r="XBN16" s="5"/>
      <c r="XBO16" s="5"/>
      <c r="XBP16" s="5"/>
      <c r="XBQ16" s="5"/>
      <c r="XBR16" s="5"/>
      <c r="XBS16" s="5"/>
      <c r="XBT16" s="5"/>
      <c r="XBU16" s="5"/>
      <c r="XBV16" s="5"/>
      <c r="XBW16" s="5"/>
      <c r="XBX16" s="5"/>
      <c r="XBY16" s="5"/>
      <c r="XBZ16" s="5"/>
      <c r="XCA16" s="5"/>
      <c r="XCB16" s="5"/>
      <c r="XCC16" s="5"/>
      <c r="XCD16" s="5"/>
      <c r="XCE16" s="5"/>
      <c r="XCF16" s="5"/>
      <c r="XCG16" s="5"/>
      <c r="XCH16" s="5"/>
      <c r="XCI16" s="5"/>
      <c r="XCJ16" s="5"/>
      <c r="XCK16" s="5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  <c r="XDB16" s="5"/>
      <c r="XDC16" s="5"/>
      <c r="XDD16" s="5"/>
      <c r="XDE16" s="5"/>
      <c r="XDF16" s="5"/>
      <c r="XDG16" s="5"/>
      <c r="XDH16" s="5"/>
      <c r="XDI16" s="5"/>
      <c r="XDJ16" s="5"/>
      <c r="XDK16" s="5"/>
      <c r="XDL16" s="5"/>
      <c r="XDM16" s="5"/>
      <c r="XDN16" s="5"/>
      <c r="XDO16" s="5"/>
      <c r="XDP16" s="5"/>
      <c r="XDQ16" s="5"/>
      <c r="XDR16" s="5"/>
      <c r="XDS16" s="5"/>
      <c r="XDT16" s="5"/>
      <c r="XDU16" s="5"/>
      <c r="XDV16" s="5"/>
      <c r="XDW16" s="5"/>
      <c r="XDX16" s="5"/>
      <c r="XDY16" s="5"/>
      <c r="XDZ16" s="5"/>
      <c r="XEA16" s="5"/>
      <c r="XEB16" s="5"/>
      <c r="XEC16" s="5"/>
      <c r="XED16" s="5"/>
      <c r="XEE16" s="5"/>
      <c r="XEF16" s="5"/>
      <c r="XEG16" s="5"/>
      <c r="XEH16" s="5"/>
      <c r="XEI16" s="5"/>
      <c r="XEJ16" s="5"/>
      <c r="XEK16" s="5"/>
      <c r="XEL16" s="5"/>
      <c r="XEM16" s="5"/>
      <c r="XEN16" s="5"/>
      <c r="XEO16" s="5"/>
      <c r="XEP16" s="5"/>
      <c r="XEQ16" s="5"/>
      <c r="XER16" s="5"/>
      <c r="XES16" s="5"/>
      <c r="XET16" s="5"/>
      <c r="XEU16" s="5"/>
      <c r="XEV16" s="5"/>
      <c r="XEW16" s="5"/>
      <c r="XEX16" s="5"/>
      <c r="XEY16" s="6"/>
      <c r="XEZ16" s="6"/>
      <c r="XFA16" s="6"/>
      <c r="XFB16" s="6"/>
      <c r="XFC16" s="6"/>
      <c r="XFD16" s="6"/>
    </row>
    <row r="17" s="3" customFormat="1" ht="115" customHeight="1" spans="1:16384">
      <c r="A17" s="40" t="s">
        <v>70</v>
      </c>
      <c r="B17" s="36" t="s">
        <v>71</v>
      </c>
      <c r="C17" s="45">
        <v>80.3764</v>
      </c>
      <c r="D17" s="46" t="s">
        <v>72</v>
      </c>
      <c r="E17" s="45">
        <v>63.3764</v>
      </c>
      <c r="F17" s="21">
        <f t="shared" si="0"/>
        <v>0.788495130411414</v>
      </c>
      <c r="G17" s="46" t="s">
        <v>72</v>
      </c>
      <c r="H17" s="44" t="s">
        <v>73</v>
      </c>
      <c r="I17" s="50" t="s">
        <v>74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6"/>
      <c r="XEZ17" s="6"/>
      <c r="XFA17" s="6"/>
      <c r="XFB17" s="6"/>
      <c r="XFC17" s="6"/>
      <c r="XFD17" s="6"/>
    </row>
    <row r="18" ht="233" customHeight="1" spans="1:9">
      <c r="A18" s="40" t="s">
        <v>75</v>
      </c>
      <c r="B18" s="36" t="s">
        <v>76</v>
      </c>
      <c r="C18" s="45">
        <v>80.3946</v>
      </c>
      <c r="D18" s="14" t="s">
        <v>77</v>
      </c>
      <c r="E18" s="47">
        <v>58.3946</v>
      </c>
      <c r="F18" s="21">
        <f t="shared" si="0"/>
        <v>0.726349779711573</v>
      </c>
      <c r="G18" s="45" t="s">
        <v>78</v>
      </c>
      <c r="H18" s="14" t="s">
        <v>79</v>
      </c>
      <c r="I18" s="44" t="s">
        <v>80</v>
      </c>
    </row>
  </sheetData>
  <mergeCells count="2">
    <mergeCell ref="A2:I2"/>
    <mergeCell ref="A5:B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有DD</cp:lastModifiedBy>
  <dcterms:created xsi:type="dcterms:W3CDTF">2023-06-12T08:18:00Z</dcterms:created>
  <dcterms:modified xsi:type="dcterms:W3CDTF">2026-07-01T09:35:53Z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DB647A4039B14AB7B2B62A0B46233F0F_13</vt:lpwstr>
  </property>
</Properties>
</file>