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89" activeTab="0"/>
  </bookViews>
  <sheets>
    <sheet name="各主要时期平均增长速度" sheetId="1" r:id="rId1"/>
    <sheet name="历年农林牧渔业总产值" sheetId="2" r:id="rId2"/>
    <sheet name="2历年农林牧渔业总产值(续表)" sheetId="3" r:id="rId3"/>
    <sheet name="历年农林牧渔业总产值指数" sheetId="4" r:id="rId4"/>
    <sheet name="3历年农林牧渔业总产值指数(续表)" sheetId="5" r:id="rId5"/>
    <sheet name="历年主要农作物面积、产量（一）" sheetId="6" r:id="rId6"/>
    <sheet name="4历年主要农作物面积、产量（一）（续表）" sheetId="7" r:id="rId7"/>
    <sheet name="历年主要农作物面积、产量（二）" sheetId="8" r:id="rId8"/>
    <sheet name="5历年主要农作物面积、产量（二）（续表）" sheetId="9" r:id="rId9"/>
    <sheet name="历年主要农作物面积、产量（三）" sheetId="10" r:id="rId10"/>
    <sheet name="6历年主要农作物面积、产量（三）（续表）" sheetId="11" r:id="rId11"/>
    <sheet name="历年畜牧业生产情况" sheetId="12" r:id="rId12"/>
    <sheet name="7历年畜牧业生产情况(续表)" sheetId="13" r:id="rId13"/>
    <sheet name="历年水产品总产量" sheetId="14" r:id="rId14"/>
    <sheet name="8历年水产品总产量(续表)" sheetId="15" r:id="rId15"/>
    <sheet name="9主要年份农村现代化情况" sheetId="16" r:id="rId16"/>
    <sheet name="10分县(市、区）主要年份农林牧渔业总产值" sheetId="17" r:id="rId17"/>
    <sheet name="11分县（市、区）主要年份农林牧渔业总产值（续表）" sheetId="18" r:id="rId18"/>
    <sheet name="12分县（市、区）主要年份粮食播种面积" sheetId="19" r:id="rId19"/>
    <sheet name="13分县（市、区）主要年份粮食播种面积（续表）" sheetId="20" r:id="rId20"/>
    <sheet name="14分县（市、区）主要粮食总产量" sheetId="21" r:id="rId21"/>
    <sheet name="15分县（市、区）主要粮食总产量（续表)" sheetId="22" r:id="rId22"/>
    <sheet name="16分县（市、区）主要年份稻谷总产量" sheetId="23" r:id="rId23"/>
    <sheet name="17分县（市、区）主要年份稻谷总产量（续表）" sheetId="24" r:id="rId24"/>
    <sheet name="18分县（市、区）主要年份糖蔗总产量" sheetId="25" r:id="rId25"/>
    <sheet name="19分县（市、区）主要年份糖蔗总产量（续表)" sheetId="26" r:id="rId26"/>
    <sheet name="20分县（市、区）主要年份花生总产量" sheetId="27" r:id="rId27"/>
    <sheet name="21分县（市、区）主要年份花生总产量（续表）" sheetId="28" r:id="rId28"/>
    <sheet name="22分县（市、区）主要年份水果总产量" sheetId="29" r:id="rId29"/>
    <sheet name="23分县（市、区）主要年份水果总产量（续表）" sheetId="30" r:id="rId30"/>
    <sheet name="24分县（市、区）主要年份水产品总产量" sheetId="31" r:id="rId31"/>
    <sheet name="25分县（市、区）主要年份水产品总产量（续表）" sheetId="32" r:id="rId32"/>
    <sheet name="26乡镇劳动力资源和从业人员" sheetId="33" r:id="rId33"/>
    <sheet name="分县(市、区）常用耕地面积" sheetId="34" r:id="rId34"/>
    <sheet name="农林牧渔业总产值" sheetId="35" r:id="rId35"/>
    <sheet name="分县（市、区）农林牧渔业总产值（分业）" sheetId="36" r:id="rId36"/>
    <sheet name="主要农作物播种面积和产量" sheetId="37" r:id="rId37"/>
    <sheet name="分县（市、区）粮食作物播种面积和产量" sheetId="38" r:id="rId38"/>
    <sheet name="分县（市、区）稻谷、旱粮播种面积和产量 " sheetId="39" r:id="rId39"/>
    <sheet name="分县（市、区）薯类、花生播种面积和产量 " sheetId="40" r:id="rId40"/>
    <sheet name="分县果用瓜木薯面积和产量" sheetId="41" r:id="rId41"/>
    <sheet name="茶叶水果蚕桑蜂蜜面积和产量" sheetId="42" r:id="rId42"/>
    <sheet name="分县水果茶叶年末面积和产量" sheetId="43" r:id="rId43"/>
    <sheet name="分县水果茶叶年末面积和产量（续表）" sheetId="44" r:id="rId44"/>
    <sheet name="热带、亚热带作物面积、产量" sheetId="45" r:id="rId45"/>
    <sheet name="林业生产情况" sheetId="46" r:id="rId46"/>
    <sheet name="畜牧业生产主要情况" sheetId="47" r:id="rId47"/>
    <sheet name="分县大牲畜山羊年末存栏量" sheetId="48" r:id="rId48"/>
    <sheet name="分县生猪生产情况" sheetId="49" r:id="rId49"/>
    <sheet name="分县肉类禽蛋产量" sheetId="50" r:id="rId50"/>
    <sheet name="水产品总产量" sheetId="51" r:id="rId51"/>
    <sheet name="分县水产品产量" sheetId="52" r:id="rId52"/>
    <sheet name="农村基础设施和主要物质消耗" sheetId="53" r:id="rId53"/>
    <sheet name="农机动力及主要农机具拥有量" sheetId="54" r:id="rId54"/>
    <sheet name="分县机械总动力和用电量" sheetId="55" r:id="rId55"/>
    <sheet name="分县化肥农药施用量" sheetId="56" r:id="rId56"/>
    <sheet name="第一张表计算" sheetId="57" r:id="rId57"/>
  </sheets>
  <definedNames>
    <definedName name="index" localSheetId="56">'第一张表计算'!#REF!</definedName>
    <definedName name="_xlnm.Print_Area" localSheetId="45">'林业生产情况'!$A$1:$F$17</definedName>
  </definedNames>
  <calcPr fullCalcOnLoad="1"/>
</workbook>
</file>

<file path=xl/sharedStrings.xml><?xml version="1.0" encoding="utf-8"?>
<sst xmlns="http://schemas.openxmlformats.org/spreadsheetml/2006/main" count="2571" uniqueCount="653">
  <si>
    <t xml:space="preserve">  农    药</t>
  </si>
  <si>
    <t xml:space="preserve">  氮肥施用</t>
  </si>
  <si>
    <t xml:space="preserve">  磷肥施用</t>
  </si>
  <si>
    <t xml:space="preserve">  钾肥施用</t>
  </si>
  <si>
    <t xml:space="preserve">  使 用 量</t>
  </si>
  <si>
    <t xml:space="preserve">  折 纯 量</t>
  </si>
  <si>
    <t xml:space="preserve">    赤  坎</t>
  </si>
  <si>
    <t xml:space="preserve">    霞  山</t>
  </si>
  <si>
    <t xml:space="preserve">    坡  头</t>
  </si>
  <si>
    <t xml:space="preserve">    麻  章</t>
  </si>
  <si>
    <t xml:space="preserve">    吴  川</t>
  </si>
  <si>
    <t xml:space="preserve">    徐  闻</t>
  </si>
  <si>
    <t xml:space="preserve">    雷  州</t>
  </si>
  <si>
    <t xml:space="preserve">    遂  溪</t>
  </si>
  <si>
    <t xml:space="preserve">    廉  江</t>
  </si>
  <si>
    <t xml:space="preserve"> 复合肥施 </t>
  </si>
  <si>
    <t xml:space="preserve"> 用折纯量 </t>
  </si>
  <si>
    <r>
      <t>农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业</t>
    </r>
  </si>
  <si>
    <r>
      <t>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业</t>
    </r>
  </si>
  <si>
    <t>牧业</t>
  </si>
  <si>
    <t>渔业</t>
  </si>
  <si>
    <t xml:space="preserve">  历 年 农 林 牧 渔 业 总 产 值</t>
  </si>
  <si>
    <t xml:space="preserve">  年   份   </t>
  </si>
  <si>
    <t xml:space="preserve">        </t>
  </si>
  <si>
    <t xml:space="preserve">      </t>
  </si>
  <si>
    <t xml:space="preserve">                       （按可比口径计算）          1949年＝100</t>
  </si>
  <si>
    <t>历年农林牧渔业总产值指数</t>
  </si>
  <si>
    <t xml:space="preserve">          </t>
  </si>
  <si>
    <t xml:space="preserve">       粮  食  作  物       </t>
  </si>
  <si>
    <t xml:space="preserve">          稻      谷          </t>
  </si>
  <si>
    <t xml:space="preserve"> 播种面积 </t>
  </si>
  <si>
    <t xml:space="preserve"> 亩产 </t>
  </si>
  <si>
    <t xml:space="preserve"> 总产量 </t>
  </si>
  <si>
    <t xml:space="preserve"> 总产量   </t>
  </si>
  <si>
    <t xml:space="preserve">                                          单位：亩、公斤、吨</t>
  </si>
  <si>
    <t xml:space="preserve">  年    份  </t>
  </si>
  <si>
    <t>糖      蔗</t>
  </si>
  <si>
    <t>花     生</t>
  </si>
  <si>
    <t xml:space="preserve">         </t>
  </si>
  <si>
    <t>蔬     菜</t>
  </si>
  <si>
    <t>水     果</t>
  </si>
  <si>
    <t>年末面积</t>
  </si>
  <si>
    <t xml:space="preserve">            </t>
  </si>
  <si>
    <t xml:space="preserve">   生猪（万头）   </t>
  </si>
  <si>
    <t xml:space="preserve">  </t>
  </si>
  <si>
    <t>（万头）</t>
  </si>
  <si>
    <t xml:space="preserve"> （吨） </t>
  </si>
  <si>
    <t>年内出栏量</t>
  </si>
  <si>
    <t>(万只)</t>
  </si>
  <si>
    <t>年   份</t>
  </si>
  <si>
    <t>年末存栏量</t>
  </si>
  <si>
    <t xml:space="preserve">                </t>
  </si>
  <si>
    <t>历年水产品总产量</t>
  </si>
  <si>
    <t xml:space="preserve"> 单位：万 吨</t>
  </si>
  <si>
    <t>海水产品</t>
  </si>
  <si>
    <t>淡水产品</t>
  </si>
  <si>
    <t xml:space="preserve">农业机械  </t>
  </si>
  <si>
    <t xml:space="preserve"> 大中型   </t>
  </si>
  <si>
    <t xml:space="preserve">化肥施用  </t>
  </si>
  <si>
    <t xml:space="preserve">总 动 力  </t>
  </si>
  <si>
    <t xml:space="preserve"> 拖拉机   </t>
  </si>
  <si>
    <t xml:space="preserve">面    积  </t>
  </si>
  <si>
    <t xml:space="preserve">折 纯 量  </t>
  </si>
  <si>
    <t xml:space="preserve"> (万瓦)   </t>
  </si>
  <si>
    <t xml:space="preserve">  (台)    </t>
  </si>
  <si>
    <t xml:space="preserve"> (万亩)   </t>
  </si>
  <si>
    <t xml:space="preserve"> (万吨)   </t>
  </si>
  <si>
    <t>用 电 量</t>
  </si>
  <si>
    <t>农    村</t>
  </si>
  <si>
    <t xml:space="preserve"> (万度)</t>
  </si>
  <si>
    <t xml:space="preserve">      -- </t>
  </si>
  <si>
    <t xml:space="preserve">                               主要年份农村现代化情况                                </t>
  </si>
  <si>
    <t>分县(市、区)主要年份农林牧渔业总产值</t>
  </si>
  <si>
    <t>(按当年价格计算)                   单位：万元</t>
  </si>
  <si>
    <t xml:space="preserve">  赤  坎  </t>
  </si>
  <si>
    <t xml:space="preserve">  霞  山  </t>
  </si>
  <si>
    <t xml:space="preserve">  坡  头  </t>
  </si>
  <si>
    <t xml:space="preserve">  麻  章  </t>
  </si>
  <si>
    <t xml:space="preserve">    2、2003年起农林牧渔业总产值按新口径计算，续表同。  </t>
  </si>
  <si>
    <t xml:space="preserve">  吴  川  </t>
  </si>
  <si>
    <t xml:space="preserve">  徐  闻  </t>
  </si>
  <si>
    <t xml:space="preserve">  雷  州  </t>
  </si>
  <si>
    <t xml:space="preserve">  遂  溪  </t>
  </si>
  <si>
    <t xml:space="preserve">  廉  江  </t>
  </si>
  <si>
    <t xml:space="preserve">              </t>
  </si>
  <si>
    <t xml:space="preserve">            分县(市、区)主要年份粮食播种面积               </t>
  </si>
  <si>
    <t xml:space="preserve">                                                           </t>
  </si>
  <si>
    <t xml:space="preserve">  麻  章 </t>
  </si>
  <si>
    <t xml:space="preserve">    单位：亩</t>
  </si>
  <si>
    <t xml:space="preserve">    单位：亩</t>
  </si>
  <si>
    <t xml:space="preserve"> 吴  川  </t>
  </si>
  <si>
    <t xml:space="preserve">  廉  江 </t>
  </si>
  <si>
    <t xml:space="preserve">                                                               单位：吨 </t>
  </si>
  <si>
    <t xml:space="preserve">注：1、本表2003年起粮食产量含大豆，其他年份不含大豆（续表同）。         </t>
  </si>
  <si>
    <t xml:space="preserve">                                                                        </t>
  </si>
  <si>
    <t>分县(市、区)主要年份粮食总产量</t>
  </si>
  <si>
    <t xml:space="preserve">           </t>
  </si>
  <si>
    <t>分县(市、区)主要年份稻谷总产量</t>
  </si>
  <si>
    <t>分县(市、区)主要年份糖蔗总产量</t>
  </si>
  <si>
    <t>分县(市、区)主要年份花生总产量</t>
  </si>
  <si>
    <t>分县(市、区)主要年份水产品总产量</t>
  </si>
  <si>
    <t>市   区</t>
  </si>
  <si>
    <t xml:space="preserve">注：1、从1972年起数据按新口径计算（续表同）。         </t>
  </si>
  <si>
    <t xml:space="preserve">                                                            </t>
  </si>
  <si>
    <t xml:space="preserve">                                    </t>
  </si>
  <si>
    <t>单位:万人</t>
  </si>
  <si>
    <t xml:space="preserve"> 水  浇  地 </t>
  </si>
  <si>
    <t xml:space="preserve">  全  市      </t>
  </si>
  <si>
    <t xml:space="preserve">  赤  坎      </t>
  </si>
  <si>
    <t xml:space="preserve">  霞  山      </t>
  </si>
  <si>
    <t xml:space="preserve">  坡  头      </t>
  </si>
  <si>
    <t xml:space="preserve">  吴  川      </t>
  </si>
  <si>
    <t xml:space="preserve">  徐  闻      </t>
  </si>
  <si>
    <t xml:space="preserve">  雷  州      </t>
  </si>
  <si>
    <t xml:space="preserve">  遂  溪      </t>
  </si>
  <si>
    <t xml:space="preserve">  廉  江      </t>
  </si>
  <si>
    <t xml:space="preserve">常用耕地 </t>
  </si>
  <si>
    <t>旱   地</t>
  </si>
  <si>
    <t>水   田</t>
  </si>
  <si>
    <t xml:space="preserve">                        </t>
  </si>
  <si>
    <t xml:space="preserve">±％（按可  </t>
  </si>
  <si>
    <t xml:space="preserve">比价计算）  </t>
  </si>
  <si>
    <t xml:space="preserve"> 农林牧渔业总产值       </t>
  </si>
  <si>
    <t xml:space="preserve"> 一.农业                </t>
  </si>
  <si>
    <t xml:space="preserve"> 二.林业                </t>
  </si>
  <si>
    <t xml:space="preserve"> 三.牧业                </t>
  </si>
  <si>
    <t xml:space="preserve"> 四.渔业                </t>
  </si>
  <si>
    <t xml:space="preserve"> 五.农林牧渔服务业      </t>
  </si>
  <si>
    <t xml:space="preserve">一.农 业  </t>
  </si>
  <si>
    <t xml:space="preserve">二.林 业  </t>
  </si>
  <si>
    <t xml:space="preserve">三.牧 业  </t>
  </si>
  <si>
    <t xml:space="preserve">四.渔 业  </t>
  </si>
  <si>
    <t xml:space="preserve"> 合  计   </t>
  </si>
  <si>
    <t xml:space="preserve">   产 值  </t>
  </si>
  <si>
    <t xml:space="preserve"> 赤  坎 </t>
  </si>
  <si>
    <t xml:space="preserve"> 霞  山 </t>
  </si>
  <si>
    <t xml:space="preserve"> 坡  头 </t>
  </si>
  <si>
    <t xml:space="preserve"> 麻  章 </t>
  </si>
  <si>
    <t xml:space="preserve"> 吴  川 </t>
  </si>
  <si>
    <t xml:space="preserve"> 徐  闻 </t>
  </si>
  <si>
    <t xml:space="preserve"> 雷  州 </t>
  </si>
  <si>
    <t xml:space="preserve"> 遂  溪 </t>
  </si>
  <si>
    <t xml:space="preserve"> 廉  江 </t>
  </si>
  <si>
    <t xml:space="preserve">五.农林 </t>
  </si>
  <si>
    <t>牧渔服务</t>
  </si>
  <si>
    <t xml:space="preserve">      单位:亩</t>
  </si>
  <si>
    <t xml:space="preserve">                              农 林 牧 渔 业 总 产 值                               </t>
  </si>
  <si>
    <t xml:space="preserve">                        分县(市、区)常用耕地面积                      </t>
  </si>
  <si>
    <t>亩产</t>
  </si>
  <si>
    <t>赤  坎</t>
  </si>
  <si>
    <t>霞  山</t>
  </si>
  <si>
    <t>坡  头</t>
  </si>
  <si>
    <t>麻  章</t>
  </si>
  <si>
    <t>吴  川</t>
  </si>
  <si>
    <t>徐  闻</t>
  </si>
  <si>
    <t>雷  州</t>
  </si>
  <si>
    <t>遂  溪</t>
  </si>
  <si>
    <t>廉  江</t>
  </si>
  <si>
    <t xml:space="preserve">                      分县(市、区)粮食作物播种面积和产量                     </t>
  </si>
  <si>
    <t xml:space="preserve">  春        收</t>
  </si>
  <si>
    <t xml:space="preserve">         全   年   合   计        </t>
  </si>
  <si>
    <t xml:space="preserve">  面积    </t>
  </si>
  <si>
    <t>总 产 量</t>
  </si>
  <si>
    <t>总 产 量</t>
  </si>
  <si>
    <t xml:space="preserve">   面积    </t>
  </si>
  <si>
    <t xml:space="preserve">         夏       收        </t>
  </si>
  <si>
    <t xml:space="preserve">  秋        收</t>
  </si>
  <si>
    <t xml:space="preserve">   面积    </t>
  </si>
  <si>
    <t>总 产 量</t>
  </si>
  <si>
    <t xml:space="preserve">  面积    </t>
  </si>
  <si>
    <t xml:space="preserve">                      分县(市、区)稻谷、旱粮播种面积和产量                     </t>
  </si>
  <si>
    <t xml:space="preserve">       稻  谷  全  年  合  计        </t>
  </si>
  <si>
    <t xml:space="preserve">  夏        收</t>
  </si>
  <si>
    <t xml:space="preserve">         秋       收        </t>
  </si>
  <si>
    <t xml:space="preserve"> 旱  粮  全  年  合  计</t>
  </si>
  <si>
    <t xml:space="preserve">                      分县(市、区)薯类、花生播种面积和产量                     </t>
  </si>
  <si>
    <t xml:space="preserve">       薯        类      </t>
  </si>
  <si>
    <t xml:space="preserve">  花        生</t>
  </si>
  <si>
    <t xml:space="preserve">                      分县(市、区)糖蔗、蔬菜播种面积和产量                     </t>
  </si>
  <si>
    <t xml:space="preserve">       糖        蔗      </t>
  </si>
  <si>
    <t xml:space="preserve"> 蔬        菜</t>
  </si>
  <si>
    <t xml:space="preserve">                      分县(市、区)果用瓜、木薯播种面积和产量                     </t>
  </si>
  <si>
    <t xml:space="preserve">       果  用  瓜      </t>
  </si>
  <si>
    <t xml:space="preserve">  木        薯</t>
  </si>
  <si>
    <t xml:space="preserve"> 年末面积 </t>
  </si>
  <si>
    <t xml:space="preserve">一.茶  叶       </t>
  </si>
  <si>
    <t xml:space="preserve">二.水果合计     </t>
  </si>
  <si>
    <t xml:space="preserve">  # 柑桔橙      </t>
  </si>
  <si>
    <t xml:space="preserve">    香(大)蕉    </t>
  </si>
  <si>
    <t xml:space="preserve">    菠   萝     </t>
  </si>
  <si>
    <t xml:space="preserve">    荔   枝     </t>
  </si>
  <si>
    <t xml:space="preserve">    龙   眼     </t>
  </si>
  <si>
    <t xml:space="preserve">    芒   果     </t>
  </si>
  <si>
    <t xml:space="preserve">三.桑    叶     </t>
  </si>
  <si>
    <t xml:space="preserve">   蚕茧产量     </t>
  </si>
  <si>
    <t xml:space="preserve">四.蜂蜜产量     </t>
  </si>
  <si>
    <t xml:space="preserve">                 茶叶、水果、蚕桑、蜂蜜面积和产量                          </t>
  </si>
  <si>
    <t xml:space="preserve">                                                             单位：亩、吨</t>
  </si>
  <si>
    <t xml:space="preserve">      水果合计    </t>
  </si>
  <si>
    <t xml:space="preserve">   其中:柑桔橙    </t>
  </si>
  <si>
    <t xml:space="preserve">    香(大) 蕉 </t>
  </si>
  <si>
    <t>年末面积</t>
  </si>
  <si>
    <t xml:space="preserve">  总产量</t>
  </si>
  <si>
    <t xml:space="preserve"> 赤  坎     </t>
  </si>
  <si>
    <t xml:space="preserve"> 霞  山     </t>
  </si>
  <si>
    <t xml:space="preserve"> 坡  头     </t>
  </si>
  <si>
    <t xml:space="preserve"> 麻  章     </t>
  </si>
  <si>
    <t xml:space="preserve"> 吴  川     </t>
  </si>
  <si>
    <t xml:space="preserve"> 徐  闻     </t>
  </si>
  <si>
    <t xml:space="preserve"> 雷  州     </t>
  </si>
  <si>
    <t xml:space="preserve"> 遂  溪     </t>
  </si>
  <si>
    <t xml:space="preserve"> 廉  江     </t>
  </si>
  <si>
    <t>总产量</t>
  </si>
  <si>
    <t xml:space="preserve">                         分县(市、区)水果、茶叶年末面积和产量                          </t>
  </si>
  <si>
    <t xml:space="preserve">                                                                单位：亩、吨</t>
  </si>
  <si>
    <t>总产量</t>
  </si>
  <si>
    <t xml:space="preserve">    龙    眼 </t>
  </si>
  <si>
    <t xml:space="preserve"> 茶  叶</t>
  </si>
  <si>
    <t xml:space="preserve"> 产  量</t>
  </si>
  <si>
    <t xml:space="preserve">                      </t>
  </si>
  <si>
    <t xml:space="preserve">                                     单位：亩；总产量 椰子:万个，其他:吨</t>
  </si>
  <si>
    <t xml:space="preserve">                                热带、亚热带作物面积、产量                                  </t>
  </si>
  <si>
    <t xml:space="preserve">                  </t>
  </si>
  <si>
    <t>单位</t>
  </si>
  <si>
    <t>数  量</t>
  </si>
  <si>
    <t xml:space="preserve"> 单位   </t>
  </si>
  <si>
    <t xml:space="preserve">一.人工造林面积   </t>
  </si>
  <si>
    <t>公顷</t>
  </si>
  <si>
    <t xml:space="preserve"> 公顷   </t>
  </si>
  <si>
    <t xml:space="preserve">  1.用材林        </t>
  </si>
  <si>
    <t xml:space="preserve">  2.经济林        </t>
  </si>
  <si>
    <t xml:space="preserve">  3.防护林        </t>
  </si>
  <si>
    <t xml:space="preserve">  4.其他林        </t>
  </si>
  <si>
    <t xml:space="preserve">    松  脂            </t>
  </si>
  <si>
    <t xml:space="preserve">  吨    </t>
  </si>
  <si>
    <t xml:space="preserve">    竹笋干            </t>
  </si>
  <si>
    <t xml:space="preserve">三.育苗面积       </t>
  </si>
  <si>
    <t xml:space="preserve">    油茶籽            </t>
  </si>
  <si>
    <t xml:space="preserve">四.当年苗木产量   </t>
  </si>
  <si>
    <t>万株</t>
  </si>
  <si>
    <t xml:space="preserve">五.零星(四旁)植树 </t>
  </si>
  <si>
    <t xml:space="preserve">六.林木种子采集   </t>
  </si>
  <si>
    <t xml:space="preserve"> 吨 </t>
  </si>
  <si>
    <t>万立方米</t>
  </si>
  <si>
    <t xml:space="preserve">     2.竹材产品       </t>
  </si>
  <si>
    <t xml:space="preserve">       (1)竹材        </t>
  </si>
  <si>
    <t xml:space="preserve"> 万 根  </t>
  </si>
  <si>
    <t xml:space="preserve">       (2)小杂竹      </t>
  </si>
  <si>
    <t xml:space="preserve"> 万 吨  </t>
  </si>
  <si>
    <t xml:space="preserve">                             畜牧业生产主要情况                         </t>
  </si>
  <si>
    <t xml:space="preserve"> 计量 </t>
  </si>
  <si>
    <t xml:space="preserve"> 单位 </t>
  </si>
  <si>
    <t xml:space="preserve">一.大牲畜:年末头数      </t>
  </si>
  <si>
    <t xml:space="preserve">  万头</t>
  </si>
  <si>
    <t xml:space="preserve">        肉用牛          </t>
  </si>
  <si>
    <t xml:space="preserve">        奶  牛          </t>
  </si>
  <si>
    <t xml:space="preserve">    头</t>
  </si>
  <si>
    <t xml:space="preserve">二.出售和自宰肉用牛     </t>
  </si>
  <si>
    <t xml:space="preserve">三.生猪:年末存栏量      </t>
  </si>
  <si>
    <t xml:space="preserve">       当年出栏量       </t>
  </si>
  <si>
    <t xml:space="preserve">四.山羊:年末存栏        </t>
  </si>
  <si>
    <t xml:space="preserve">  万只</t>
  </si>
  <si>
    <t xml:space="preserve">       年内出栏         </t>
  </si>
  <si>
    <t xml:space="preserve">五.家禽:年末存栏        </t>
  </si>
  <si>
    <t xml:space="preserve">       年内出售和自宰   </t>
  </si>
  <si>
    <t xml:space="preserve">六.肉类总产量           </t>
  </si>
  <si>
    <t xml:space="preserve">  万吨</t>
  </si>
  <si>
    <t xml:space="preserve">七.禽蛋产量             </t>
  </si>
  <si>
    <t xml:space="preserve">八.牛奶产量             </t>
  </si>
  <si>
    <t xml:space="preserve">    吨</t>
  </si>
  <si>
    <t xml:space="preserve">      一.大牲畜           </t>
  </si>
  <si>
    <t xml:space="preserve">      其     中   </t>
  </si>
  <si>
    <t xml:space="preserve">±％  </t>
  </si>
  <si>
    <t xml:space="preserve">  赤  坎    </t>
  </si>
  <si>
    <t xml:space="preserve">  霞  山    </t>
  </si>
  <si>
    <t xml:space="preserve">  坡  头    </t>
  </si>
  <si>
    <t xml:space="preserve">  麻  章    </t>
  </si>
  <si>
    <t xml:space="preserve">  吴  川    </t>
  </si>
  <si>
    <t xml:space="preserve">  徐  闻    </t>
  </si>
  <si>
    <t xml:space="preserve">  雷  州    </t>
  </si>
  <si>
    <t xml:space="preserve">  遂  溪    </t>
  </si>
  <si>
    <t xml:space="preserve">  廉  江    </t>
  </si>
  <si>
    <t xml:space="preserve">                           分县(市、区)大牲畜、山羊年末存栏量                             </t>
  </si>
  <si>
    <t>二、山  羊</t>
  </si>
  <si>
    <t xml:space="preserve">                          分县(市、区)生猪生产情况                         </t>
  </si>
  <si>
    <t xml:space="preserve">     年末存栏量       </t>
  </si>
  <si>
    <t xml:space="preserve">              年内出栏量             </t>
  </si>
  <si>
    <t xml:space="preserve"> ±％ </t>
  </si>
  <si>
    <t>出栏率(%)</t>
  </si>
  <si>
    <t xml:space="preserve">   赤  坎   </t>
  </si>
  <si>
    <t xml:space="preserve">   霞  山   </t>
  </si>
  <si>
    <t xml:space="preserve">   坡  头   </t>
  </si>
  <si>
    <t xml:space="preserve">   麻  章   </t>
  </si>
  <si>
    <t xml:space="preserve">   吴  川   </t>
  </si>
  <si>
    <t xml:space="preserve">   徐  闻   </t>
  </si>
  <si>
    <t xml:space="preserve">   雷  州   </t>
  </si>
  <si>
    <t xml:space="preserve">   遂  溪   </t>
  </si>
  <si>
    <t xml:space="preserve">   廉  江   </t>
  </si>
  <si>
    <t xml:space="preserve">一.肉类   </t>
  </si>
  <si>
    <t xml:space="preserve">            其          中          </t>
  </si>
  <si>
    <t xml:space="preserve"> 猪  肉 </t>
  </si>
  <si>
    <t xml:space="preserve">牛  肉  </t>
  </si>
  <si>
    <t>羊  肉</t>
  </si>
  <si>
    <t xml:space="preserve"> 禽  肉 </t>
  </si>
  <si>
    <t xml:space="preserve"> 赤  坎   </t>
  </si>
  <si>
    <t xml:space="preserve"> 霞  山   </t>
  </si>
  <si>
    <t xml:space="preserve"> 坡  头   </t>
  </si>
  <si>
    <t xml:space="preserve"> 麻  章   </t>
  </si>
  <si>
    <t xml:space="preserve"> 吴  川   </t>
  </si>
  <si>
    <t xml:space="preserve"> 徐  闻   </t>
  </si>
  <si>
    <t xml:space="preserve"> 雷  州   </t>
  </si>
  <si>
    <t xml:space="preserve"> 遂  溪   </t>
  </si>
  <si>
    <t xml:space="preserve"> 廉  江   </t>
  </si>
  <si>
    <t xml:space="preserve">                           分县(市、区)肉类、禽蛋产量                            </t>
  </si>
  <si>
    <t xml:space="preserve">二.禽蛋 </t>
  </si>
  <si>
    <t xml:space="preserve">   产量 </t>
  </si>
  <si>
    <t xml:space="preserve">                                                            单位:吨   </t>
  </si>
  <si>
    <t xml:space="preserve">                                  水  产 品 总 产 量                                    </t>
  </si>
  <si>
    <t xml:space="preserve">                                                            单位:吨     </t>
  </si>
  <si>
    <t xml:space="preserve">                  水 产 品 总 产 量                   </t>
  </si>
  <si>
    <t>合    计</t>
  </si>
  <si>
    <t xml:space="preserve">  海水产品</t>
  </si>
  <si>
    <t>淡水产品</t>
  </si>
  <si>
    <t xml:space="preserve">   市  区       </t>
  </si>
  <si>
    <t xml:space="preserve">     赤坎       </t>
  </si>
  <si>
    <t xml:space="preserve">     霞山       </t>
  </si>
  <si>
    <t xml:space="preserve">     坡头       </t>
  </si>
  <si>
    <t xml:space="preserve">     麻章       </t>
  </si>
  <si>
    <t xml:space="preserve">   吴  川       </t>
  </si>
  <si>
    <t xml:space="preserve">   徐  闻       </t>
  </si>
  <si>
    <t xml:space="preserve">   雷  州       </t>
  </si>
  <si>
    <t xml:space="preserve">   遂  溪       </t>
  </si>
  <si>
    <t xml:space="preserve">   廉  江       </t>
  </si>
  <si>
    <t>数      量</t>
  </si>
  <si>
    <t xml:space="preserve">  单      位    </t>
  </si>
  <si>
    <t xml:space="preserve">     项        目  </t>
  </si>
  <si>
    <r>
      <t xml:space="preserve"> </t>
    </r>
    <r>
      <rPr>
        <sz val="14"/>
        <rFont val="宋体"/>
        <family val="0"/>
      </rPr>
      <t>各主要时期年平均增长速度</t>
    </r>
  </si>
  <si>
    <r>
      <t xml:space="preserve">                                         </t>
    </r>
    <r>
      <rPr>
        <sz val="12"/>
        <rFont val="宋体"/>
        <family val="0"/>
      </rPr>
      <t>（按可比口径计算）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单位：％</t>
    </r>
  </si>
  <si>
    <r>
      <t xml:space="preserve"> 1950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 xml:space="preserve">1952     </t>
    </r>
  </si>
  <si>
    <r>
      <t>“一五”时期</t>
    </r>
    <r>
      <rPr>
        <sz val="12"/>
        <rFont val="Times New Roman"/>
        <family val="1"/>
      </rPr>
      <t xml:space="preserve">    </t>
    </r>
  </si>
  <si>
    <r>
      <t>“二五”时期</t>
    </r>
    <r>
      <rPr>
        <sz val="12"/>
        <rFont val="Times New Roman"/>
        <family val="1"/>
      </rPr>
      <t xml:space="preserve">    </t>
    </r>
  </si>
  <si>
    <r>
      <t xml:space="preserve"> 1963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 xml:space="preserve">1965     </t>
    </r>
  </si>
  <si>
    <r>
      <t>“三五”时期</t>
    </r>
    <r>
      <rPr>
        <sz val="12"/>
        <rFont val="Times New Roman"/>
        <family val="1"/>
      </rPr>
      <t xml:space="preserve">    </t>
    </r>
  </si>
  <si>
    <r>
      <t>“四五”时期</t>
    </r>
    <r>
      <rPr>
        <sz val="12"/>
        <rFont val="Times New Roman"/>
        <family val="1"/>
      </rPr>
      <t xml:space="preserve">    </t>
    </r>
  </si>
  <si>
    <r>
      <t>“五五”时期</t>
    </r>
    <r>
      <rPr>
        <sz val="12"/>
        <rFont val="Times New Roman"/>
        <family val="1"/>
      </rPr>
      <t xml:space="preserve">    </t>
    </r>
  </si>
  <si>
    <r>
      <t>“六五”时期</t>
    </r>
    <r>
      <rPr>
        <sz val="12"/>
        <rFont val="Times New Roman"/>
        <family val="1"/>
      </rPr>
      <t xml:space="preserve">    </t>
    </r>
  </si>
  <si>
    <r>
      <t>“七五”时期</t>
    </r>
    <r>
      <rPr>
        <sz val="12"/>
        <rFont val="Times New Roman"/>
        <family val="1"/>
      </rPr>
      <t xml:space="preserve">    </t>
    </r>
  </si>
  <si>
    <r>
      <t>“八五”时期</t>
    </r>
    <r>
      <rPr>
        <sz val="12"/>
        <rFont val="Times New Roman"/>
        <family val="1"/>
      </rPr>
      <t xml:space="preserve">    </t>
    </r>
  </si>
  <si>
    <r>
      <t>“九五”时期</t>
    </r>
    <r>
      <rPr>
        <sz val="12"/>
        <rFont val="Times New Roman"/>
        <family val="1"/>
      </rPr>
      <t xml:space="preserve">    </t>
    </r>
  </si>
  <si>
    <r>
      <t>“十五”时期</t>
    </r>
    <r>
      <rPr>
        <sz val="12"/>
        <rFont val="Times New Roman"/>
        <family val="1"/>
      </rPr>
      <t xml:space="preserve">    </t>
    </r>
  </si>
  <si>
    <t>年   份</t>
  </si>
  <si>
    <t xml:space="preserve">                         （按当年价格计算）             单位：万元</t>
  </si>
  <si>
    <t>农林牧渔  业总产值</t>
  </si>
  <si>
    <t>时   期</t>
  </si>
  <si>
    <t>年   份</t>
  </si>
  <si>
    <t>农林牧渔  业总产值</t>
  </si>
  <si>
    <r>
      <t>农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</si>
  <si>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r>
      <t>林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业</t>
    </r>
  </si>
  <si>
    <t>牧业</t>
  </si>
  <si>
    <r>
      <t xml:space="preserve">  历 年 农 林 牧 渔 业 总 产 值</t>
    </r>
    <r>
      <rPr>
        <sz val="12"/>
        <rFont val="宋体"/>
        <family val="0"/>
      </rPr>
      <t>(续表)</t>
    </r>
  </si>
  <si>
    <r>
      <t>历年农林牧渔业总产值指数</t>
    </r>
    <r>
      <rPr>
        <sz val="12"/>
        <rFont val="宋体"/>
        <family val="0"/>
      </rPr>
      <t>(续表)</t>
    </r>
  </si>
  <si>
    <t xml:space="preserve">    2.本表2003年起粮食作物含大豆，其他年份不含大豆。  </t>
  </si>
  <si>
    <t xml:space="preserve">                                                  单位：亩、公斤、吨   </t>
  </si>
  <si>
    <t xml:space="preserve">                                                        单位：亩、公斤、吨   </t>
  </si>
  <si>
    <r>
      <t xml:space="preserve">    历年主要农作物面积、产量</t>
    </r>
    <r>
      <rPr>
        <sz val="12"/>
        <rFont val="宋体"/>
        <family val="0"/>
      </rPr>
      <t xml:space="preserve">（一）(续表) </t>
    </r>
    <r>
      <rPr>
        <sz val="14"/>
        <rFont val="宋体"/>
        <family val="0"/>
      </rPr>
      <t xml:space="preserve">                         </t>
    </r>
  </si>
  <si>
    <r>
      <t xml:space="preserve"> 历年主要农作物面积、产量</t>
    </r>
    <r>
      <rPr>
        <sz val="12"/>
        <rFont val="宋体"/>
        <family val="0"/>
      </rPr>
      <t>（一）</t>
    </r>
  </si>
  <si>
    <r>
      <t xml:space="preserve">  </t>
    </r>
    <r>
      <rPr>
        <sz val="14"/>
        <rFont val="宋体"/>
        <family val="0"/>
      </rPr>
      <t>历年主要农作物面积、产量</t>
    </r>
    <r>
      <rPr>
        <sz val="12"/>
        <rFont val="宋体"/>
        <family val="0"/>
      </rPr>
      <t xml:space="preserve">（二）                      </t>
    </r>
  </si>
  <si>
    <t xml:space="preserve">                                                      单位：亩、公斤、吨   </t>
  </si>
  <si>
    <r>
      <t xml:space="preserve">  </t>
    </r>
    <r>
      <rPr>
        <sz val="14"/>
        <rFont val="宋体"/>
        <family val="0"/>
      </rPr>
      <t>历年主要农作物面积、产量</t>
    </r>
    <r>
      <rPr>
        <sz val="12"/>
        <rFont val="宋体"/>
        <family val="0"/>
      </rPr>
      <t xml:space="preserve">（二）(续表)                          </t>
    </r>
  </si>
  <si>
    <r>
      <t>历年主要农作物面积、产量</t>
    </r>
    <r>
      <rPr>
        <sz val="12"/>
        <rFont val="宋体"/>
        <family val="0"/>
      </rPr>
      <t xml:space="preserve">（三）                      </t>
    </r>
  </si>
  <si>
    <r>
      <t xml:space="preserve">            </t>
    </r>
    <r>
      <rPr>
        <sz val="14"/>
        <rFont val="宋体"/>
        <family val="0"/>
      </rPr>
      <t xml:space="preserve">     历年主要农作物面积、产量</t>
    </r>
    <r>
      <rPr>
        <sz val="12"/>
        <rFont val="宋体"/>
        <family val="0"/>
      </rPr>
      <t xml:space="preserve">（三）（续表）                      </t>
    </r>
  </si>
  <si>
    <t xml:space="preserve">历年畜牧业生产情况                                </t>
  </si>
  <si>
    <t xml:space="preserve">肉  类   </t>
  </si>
  <si>
    <t>总产量</t>
  </si>
  <si>
    <t xml:space="preserve">禽蛋   </t>
  </si>
  <si>
    <t>三鸟</t>
  </si>
  <si>
    <t>出栏量</t>
  </si>
  <si>
    <t xml:space="preserve"> 存栏量 </t>
  </si>
  <si>
    <t xml:space="preserve"> 牛年末</t>
  </si>
  <si>
    <t xml:space="preserve">产量 </t>
  </si>
  <si>
    <r>
      <t xml:space="preserve"> </t>
    </r>
    <r>
      <rPr>
        <sz val="14"/>
        <rFont val="宋体"/>
        <family val="0"/>
      </rPr>
      <t>历年畜牧业生产情况</t>
    </r>
    <r>
      <rPr>
        <sz val="12"/>
        <rFont val="宋体"/>
        <family val="0"/>
      </rPr>
      <t xml:space="preserve">(续表)                                </t>
    </r>
  </si>
  <si>
    <t>水产品总产量</t>
  </si>
  <si>
    <t>年    份</t>
  </si>
  <si>
    <r>
      <t>历年水产品总产量</t>
    </r>
    <r>
      <rPr>
        <sz val="12"/>
        <rFont val="宋体"/>
        <family val="0"/>
      </rPr>
      <t>(续表）</t>
    </r>
  </si>
  <si>
    <r>
      <t>分县(市、区)主要年份农林牧渔业总产值</t>
    </r>
    <r>
      <rPr>
        <sz val="12"/>
        <rFont val="宋体"/>
        <family val="0"/>
      </rPr>
      <t>（续表）</t>
    </r>
  </si>
  <si>
    <t>注：1、本表2003年起粮食面积含大豆，其他年份不含大豆（续表同）。</t>
  </si>
  <si>
    <r>
      <t xml:space="preserve">  分县(市、区)主要年份粮食播种面积</t>
    </r>
    <r>
      <rPr>
        <sz val="12"/>
        <rFont val="宋体"/>
        <family val="0"/>
      </rPr>
      <t xml:space="preserve">（续表）   </t>
    </r>
    <r>
      <rPr>
        <sz val="14"/>
        <rFont val="宋体"/>
        <family val="0"/>
      </rPr>
      <t xml:space="preserve">            </t>
    </r>
  </si>
  <si>
    <r>
      <t>分县(市、区)主要年份粮食总产量</t>
    </r>
    <r>
      <rPr>
        <sz val="12"/>
        <rFont val="宋体"/>
        <family val="0"/>
      </rPr>
      <t>（续表）</t>
    </r>
  </si>
  <si>
    <r>
      <t>分县(市、区)主要年份稻谷总产量</t>
    </r>
    <r>
      <rPr>
        <sz val="12"/>
        <rFont val="宋体"/>
        <family val="0"/>
      </rPr>
      <t>（续表）</t>
    </r>
  </si>
  <si>
    <r>
      <t>分县(市、区)主要年份糖蔗总产量</t>
    </r>
    <r>
      <rPr>
        <sz val="12"/>
        <rFont val="宋体"/>
        <family val="0"/>
      </rPr>
      <t>（续表）</t>
    </r>
  </si>
  <si>
    <r>
      <t>分县(市、区)主要年份花生总产量</t>
    </r>
    <r>
      <rPr>
        <sz val="12"/>
        <rFont val="宋体"/>
        <family val="0"/>
      </rPr>
      <t>（续表）</t>
    </r>
  </si>
  <si>
    <r>
      <t>分县(市、区)主要年份水产品总产量</t>
    </r>
    <r>
      <rPr>
        <sz val="12"/>
        <rFont val="宋体"/>
        <family val="0"/>
      </rPr>
      <t>（续表）</t>
    </r>
  </si>
  <si>
    <t xml:space="preserve"> 构   成(％)</t>
  </si>
  <si>
    <t xml:space="preserve">业 产 值  </t>
  </si>
  <si>
    <r>
      <t xml:space="preserve">               分县(市、区)农林牧渔业总产值</t>
    </r>
    <r>
      <rPr>
        <sz val="12"/>
        <rFont val="宋体"/>
        <family val="0"/>
      </rPr>
      <t>(分业)</t>
    </r>
    <r>
      <rPr>
        <sz val="14"/>
        <rFont val="宋体"/>
        <family val="0"/>
      </rPr>
      <t xml:space="preserve">                           </t>
    </r>
  </si>
  <si>
    <r>
      <t xml:space="preserve">  分县(市、区)水果、茶叶年末面积和产量</t>
    </r>
    <r>
      <rPr>
        <sz val="12"/>
        <rFont val="宋体"/>
        <family val="0"/>
      </rPr>
      <t xml:space="preserve">（续表） </t>
    </r>
    <r>
      <rPr>
        <sz val="14"/>
        <rFont val="宋体"/>
        <family val="0"/>
      </rPr>
      <t xml:space="preserve">                         </t>
    </r>
  </si>
  <si>
    <t xml:space="preserve">       菠    萝    </t>
  </si>
  <si>
    <t xml:space="preserve">   荔    枝   </t>
  </si>
  <si>
    <t xml:space="preserve">                                    分县(市、区)水产品产量                                   </t>
  </si>
  <si>
    <t xml:space="preserve"> 面  积 </t>
  </si>
  <si>
    <t xml:space="preserve">一.粮 食  </t>
  </si>
  <si>
    <t xml:space="preserve">   春 收  </t>
  </si>
  <si>
    <t xml:space="preserve">   夏 收  </t>
  </si>
  <si>
    <t xml:space="preserve">   秋 收  </t>
  </si>
  <si>
    <t xml:space="preserve"> 1.稻 谷  </t>
  </si>
  <si>
    <t xml:space="preserve"> 2.小 麦  </t>
  </si>
  <si>
    <t xml:space="preserve"> 3.旱 粮  </t>
  </si>
  <si>
    <t xml:space="preserve">   #玉米  </t>
  </si>
  <si>
    <t xml:space="preserve"> 4.薯 类  </t>
  </si>
  <si>
    <t xml:space="preserve">   #番薯  </t>
  </si>
  <si>
    <t xml:space="preserve"> 5.大豆   </t>
  </si>
  <si>
    <t xml:space="preserve">二.花 生  </t>
  </si>
  <si>
    <t xml:space="preserve">三.芝 麻  </t>
  </si>
  <si>
    <t xml:space="preserve">四.糖 蔗  </t>
  </si>
  <si>
    <t xml:space="preserve">五.果 蔗  </t>
  </si>
  <si>
    <t xml:space="preserve">六.黄 麻  </t>
  </si>
  <si>
    <t xml:space="preserve">七.红 麻  </t>
  </si>
  <si>
    <t xml:space="preserve">八.红 烟  </t>
  </si>
  <si>
    <t xml:space="preserve">九.木 薯  </t>
  </si>
  <si>
    <t xml:space="preserve">十.蔬 菜  </t>
  </si>
  <si>
    <t xml:space="preserve">                                                 单位:亩、公斤、吨</t>
  </si>
  <si>
    <t xml:space="preserve">                           主要农作物播种面积和产量                          </t>
  </si>
  <si>
    <t/>
  </si>
  <si>
    <t>开发区(含东海)</t>
  </si>
  <si>
    <t>开发区(含东海)</t>
  </si>
  <si>
    <t xml:space="preserve">“十一五”时期    </t>
  </si>
  <si>
    <t xml:space="preserve">  麻章(含开发区)    </t>
  </si>
  <si>
    <t xml:space="preserve">         其中：男</t>
  </si>
  <si>
    <t xml:space="preserve">               女</t>
  </si>
  <si>
    <t xml:space="preserve">        其中：男</t>
  </si>
  <si>
    <t xml:space="preserve">              女</t>
  </si>
  <si>
    <t xml:space="preserve">        其中：农林牧渔业</t>
  </si>
  <si>
    <t xml:space="preserve">    油桐籽            </t>
  </si>
  <si>
    <t>开发区(含东海)</t>
  </si>
  <si>
    <t xml:space="preserve">                        </t>
  </si>
  <si>
    <t>1978年指数</t>
  </si>
  <si>
    <t xml:space="preserve">二.迹地更新面积   </t>
  </si>
  <si>
    <t xml:space="preserve"> 肉用牛</t>
  </si>
  <si>
    <t xml:space="preserve"> 奶 牛</t>
  </si>
  <si>
    <t xml:space="preserve">   个</t>
  </si>
  <si>
    <t xml:space="preserve">   吨</t>
  </si>
  <si>
    <t xml:space="preserve">      其中：氮肥</t>
  </si>
  <si>
    <t xml:space="preserve">      其中：地膜使用量</t>
  </si>
  <si>
    <t xml:space="preserve">   亩</t>
  </si>
  <si>
    <t>一、农村基础设施</t>
  </si>
  <si>
    <t xml:space="preserve">   通有线电视村数</t>
  </si>
  <si>
    <t xml:space="preserve">   自来水受益村数</t>
  </si>
  <si>
    <t xml:space="preserve">   通宽带村数</t>
  </si>
  <si>
    <t xml:space="preserve">   农用化肥施用量（折纯）</t>
  </si>
  <si>
    <t xml:space="preserve">            磷肥</t>
  </si>
  <si>
    <t xml:space="preserve">            钾肥</t>
  </si>
  <si>
    <t xml:space="preserve">            复合肥</t>
  </si>
  <si>
    <t xml:space="preserve">   农用塑料薄膜使用量</t>
  </si>
  <si>
    <t xml:space="preserve">   地膜覆盖面积</t>
  </si>
  <si>
    <t xml:space="preserve">   农用柴油使用量</t>
  </si>
  <si>
    <t xml:space="preserve">   农药使用量</t>
  </si>
  <si>
    <t xml:space="preserve">   农村用电量</t>
  </si>
  <si>
    <t>二、农业主要物质消耗</t>
  </si>
  <si>
    <t xml:space="preserve">                  农村基础设施和农业主要物质消耗                  </t>
  </si>
  <si>
    <t>万千瓦时</t>
  </si>
  <si>
    <t xml:space="preserve">                        乡村人口、劳动力资源和从业人员                     </t>
  </si>
  <si>
    <t xml:space="preserve"> 一、乡村人口数</t>
  </si>
  <si>
    <t>二、乡村劳动力资源数</t>
  </si>
  <si>
    <t>三、乡村从业人员数</t>
  </si>
  <si>
    <t>农业机械总动力</t>
  </si>
  <si>
    <t>农村用电量</t>
  </si>
  <si>
    <t>(千瓦)</t>
  </si>
  <si>
    <t>(万千瓦时)</t>
  </si>
  <si>
    <t xml:space="preserve">   赤  坎     </t>
  </si>
  <si>
    <t xml:space="preserve">   霞  山     </t>
  </si>
  <si>
    <t xml:space="preserve">   坡  头     </t>
  </si>
  <si>
    <t xml:space="preserve">   麻  章     </t>
  </si>
  <si>
    <t xml:space="preserve">   吴  川     </t>
  </si>
  <si>
    <t xml:space="preserve">   徐  闻     </t>
  </si>
  <si>
    <t xml:space="preserve">   雷  州     </t>
  </si>
  <si>
    <t xml:space="preserve">   遂  溪     </t>
  </si>
  <si>
    <t xml:space="preserve">   廉  江     </t>
  </si>
  <si>
    <t>农机动力及主要农机具拥有量</t>
  </si>
  <si>
    <t xml:space="preserve">  单      位    </t>
  </si>
  <si>
    <t>数      量</t>
  </si>
  <si>
    <t xml:space="preserve">一.农业机械总动力         </t>
  </si>
  <si>
    <t xml:space="preserve">   千瓦 </t>
  </si>
  <si>
    <t xml:space="preserve">  1.柴油发动机动力        </t>
  </si>
  <si>
    <t xml:space="preserve">  2.汽油发动机动力        </t>
  </si>
  <si>
    <t xml:space="preserve">  3.电动机动力            </t>
  </si>
  <si>
    <t xml:space="preserve">  4.其他机械动力          </t>
  </si>
  <si>
    <t xml:space="preserve">二.主要农机拥有量         </t>
  </si>
  <si>
    <t xml:space="preserve">    台  </t>
  </si>
  <si>
    <t xml:space="preserve">  2.小型拖拉机            </t>
  </si>
  <si>
    <t xml:space="preserve">  3.农用排灌电动机        </t>
  </si>
  <si>
    <t xml:space="preserve">  4.农用排灌柴油机      </t>
  </si>
  <si>
    <t xml:space="preserve">  5.联合收割机            </t>
  </si>
  <si>
    <t xml:space="preserve">  6.机动脱粒机            </t>
  </si>
  <si>
    <t>农林牧渔 服 务 业</t>
  </si>
  <si>
    <t xml:space="preserve">                             分县(市、区)农药、化肥施用量                            </t>
  </si>
  <si>
    <t xml:space="preserve">“十二五”时期    </t>
  </si>
  <si>
    <t>十二五</t>
  </si>
  <si>
    <t>2010指数</t>
  </si>
  <si>
    <t>2015指数</t>
  </si>
  <si>
    <t xml:space="preserve">    （不含湛江农垦局和雷州林业局林业生产数据）。</t>
  </si>
  <si>
    <t xml:space="preserve">十.本年森林采伐面积    </t>
  </si>
  <si>
    <t xml:space="preserve">十一.主要林业产品产量 </t>
  </si>
  <si>
    <t xml:space="preserve">十二.竹木采伐         </t>
  </si>
  <si>
    <t xml:space="preserve">八.森林抚育面积    </t>
  </si>
  <si>
    <t xml:space="preserve">     1.木材           </t>
  </si>
  <si>
    <t xml:space="preserve">  1.大中型拖拉机          </t>
  </si>
  <si>
    <t xml:space="preserve">七.年末实有封山育林面积       </t>
  </si>
  <si>
    <t xml:space="preserve">   千瓦 </t>
  </si>
  <si>
    <t xml:space="preserve">                                                           单位:亩、公斤、吨</t>
  </si>
  <si>
    <t xml:space="preserve">         2016年         </t>
  </si>
  <si>
    <t xml:space="preserve">      2016年      </t>
  </si>
  <si>
    <t xml:space="preserve"> 2016年</t>
  </si>
  <si>
    <t xml:space="preserve">  2016年</t>
  </si>
  <si>
    <t>2016年</t>
  </si>
  <si>
    <t xml:space="preserve">    2016年    </t>
  </si>
  <si>
    <t xml:space="preserve">有效灌溉  </t>
  </si>
  <si>
    <r>
      <t xml:space="preserve"> </t>
    </r>
    <r>
      <rPr>
        <sz val="12"/>
        <rFont val="宋体"/>
        <family val="0"/>
      </rPr>
      <t>注：本表有效灌溉面积从</t>
    </r>
    <r>
      <rPr>
        <sz val="12"/>
        <rFont val="宋体"/>
        <family val="0"/>
      </rPr>
      <t>2014年开始取自水务部门数据。</t>
    </r>
  </si>
  <si>
    <t xml:space="preserve">九.低产低效林改造         </t>
  </si>
  <si>
    <t xml:space="preserve">   林业生产情况</t>
  </si>
  <si>
    <t xml:space="preserve">                                                             单 位：亿元  </t>
  </si>
  <si>
    <t xml:space="preserve">                                                                     单位：亩、吨</t>
  </si>
  <si>
    <t xml:space="preserve">    </t>
  </si>
  <si>
    <r>
      <t xml:space="preserve"> 注：</t>
    </r>
    <r>
      <rPr>
        <sz val="12"/>
        <rFont val="宋体"/>
        <family val="0"/>
      </rPr>
      <t>2007</t>
    </r>
    <r>
      <rPr>
        <sz val="12"/>
        <rFont val="宋体"/>
        <family val="0"/>
      </rPr>
      <t>-</t>
    </r>
    <r>
      <rPr>
        <sz val="12"/>
        <rFont val="宋体"/>
        <family val="0"/>
      </rPr>
      <t>2017</t>
    </r>
    <r>
      <rPr>
        <sz val="12"/>
        <rFont val="宋体"/>
        <family val="0"/>
      </rPr>
      <t>年数据为</t>
    </r>
    <r>
      <rPr>
        <sz val="12"/>
        <rFont val="宋体"/>
        <family val="0"/>
      </rPr>
      <t xml:space="preserve"> 2016</t>
    </r>
    <r>
      <rPr>
        <sz val="12"/>
        <rFont val="宋体"/>
        <family val="0"/>
      </rPr>
      <t>年农业普查衔接数。</t>
    </r>
  </si>
  <si>
    <t>发展速度</t>
  </si>
  <si>
    <r>
      <t>注：1.本表2000年数据为抽样调查数,20</t>
    </r>
    <r>
      <rPr>
        <sz val="12"/>
        <rFont val="宋体"/>
        <family val="0"/>
      </rPr>
      <t>07</t>
    </r>
    <r>
      <rPr>
        <sz val="12"/>
        <rFont val="宋体"/>
        <family val="0"/>
      </rPr>
      <t>-20</t>
    </r>
    <r>
      <rPr>
        <sz val="12"/>
        <rFont val="宋体"/>
        <family val="0"/>
      </rPr>
      <t>1</t>
    </r>
    <r>
      <rPr>
        <sz val="12"/>
        <rFont val="宋体"/>
        <family val="0"/>
      </rPr>
      <t>7年数据为20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6年农业普查衔接数。                                   </t>
    </r>
  </si>
  <si>
    <t>注：本表2007-2017年数据为2016年农业普查衔接数。</t>
  </si>
  <si>
    <t xml:space="preserve">注：本表2007-2017年数据为2016年农业普查衔接数。                   </t>
  </si>
  <si>
    <t xml:space="preserve">  </t>
  </si>
  <si>
    <r>
      <t>注：20</t>
    </r>
    <r>
      <rPr>
        <sz val="12"/>
        <rFont val="宋体"/>
        <family val="0"/>
      </rPr>
      <t>16</t>
    </r>
    <r>
      <rPr>
        <sz val="12"/>
        <rFont val="宋体"/>
        <family val="0"/>
      </rPr>
      <t>-20</t>
    </r>
    <r>
      <rPr>
        <sz val="12"/>
        <rFont val="宋体"/>
        <family val="0"/>
      </rPr>
      <t>1</t>
    </r>
    <r>
      <rPr>
        <sz val="12"/>
        <rFont val="宋体"/>
        <family val="0"/>
      </rPr>
      <t>7年数据为20</t>
    </r>
    <r>
      <rPr>
        <sz val="12"/>
        <rFont val="宋体"/>
        <family val="0"/>
      </rPr>
      <t>16</t>
    </r>
    <r>
      <rPr>
        <sz val="12"/>
        <rFont val="宋体"/>
        <family val="0"/>
      </rPr>
      <t xml:space="preserve">年农业普查衔接数。       </t>
    </r>
  </si>
  <si>
    <t>注：1、2007-2017年数据为2016年农业普查衔接数,续表同。</t>
  </si>
  <si>
    <t xml:space="preserve">    2、本表2007-2017年数据为2016年农业普查衔接数（续表同）。</t>
  </si>
  <si>
    <t>注：本表2007-2017年数据为2016年农业普查衔接数（续表同）。</t>
  </si>
  <si>
    <t xml:space="preserve">    2、2016-2017年数据为2016年农业普查衔接数（续表同）</t>
  </si>
  <si>
    <r>
      <t>分县(市、区)主要年份</t>
    </r>
    <r>
      <rPr>
        <sz val="14"/>
        <color indexed="10"/>
        <rFont val="宋体"/>
        <family val="0"/>
      </rPr>
      <t>园林</t>
    </r>
    <r>
      <rPr>
        <sz val="14"/>
        <rFont val="宋体"/>
        <family val="0"/>
      </rPr>
      <t>水果总产量</t>
    </r>
  </si>
  <si>
    <r>
      <t>分县(市、区)主要年份</t>
    </r>
    <r>
      <rPr>
        <sz val="14"/>
        <color indexed="10"/>
        <rFont val="宋体"/>
        <family val="0"/>
      </rPr>
      <t>园林</t>
    </r>
    <r>
      <rPr>
        <sz val="14"/>
        <rFont val="宋体"/>
        <family val="0"/>
      </rPr>
      <t>水果总产量</t>
    </r>
    <r>
      <rPr>
        <sz val="12"/>
        <rFont val="宋体"/>
        <family val="0"/>
      </rPr>
      <t>（续表）</t>
    </r>
  </si>
  <si>
    <r>
      <t>201</t>
    </r>
    <r>
      <rPr>
        <sz val="12"/>
        <rFont val="宋体"/>
        <family val="0"/>
      </rPr>
      <t>7年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</si>
  <si>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</si>
  <si>
    <r>
      <t xml:space="preserve">  201</t>
    </r>
    <r>
      <rPr>
        <sz val="12"/>
        <rFont val="宋体"/>
        <family val="0"/>
      </rPr>
      <t>7年</t>
    </r>
  </si>
  <si>
    <r>
      <t xml:space="preserve">  201</t>
    </r>
    <r>
      <rPr>
        <sz val="12"/>
        <rFont val="宋体"/>
        <family val="0"/>
      </rPr>
      <t>6年</t>
    </r>
  </si>
  <si>
    <r>
      <t xml:space="preserve">   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     </t>
    </r>
  </si>
  <si>
    <r>
      <t xml:space="preserve">   20</t>
    </r>
    <r>
      <rPr>
        <sz val="12"/>
        <rFont val="宋体"/>
        <family val="0"/>
      </rPr>
      <t>16</t>
    </r>
    <r>
      <rPr>
        <sz val="12"/>
        <rFont val="宋体"/>
        <family val="0"/>
      </rPr>
      <t xml:space="preserve">年     </t>
    </r>
  </si>
  <si>
    <t xml:space="preserve">         2017年         </t>
  </si>
  <si>
    <t xml:space="preserve"> 17年比  </t>
  </si>
  <si>
    <t xml:space="preserve">16年±%  </t>
  </si>
  <si>
    <t>比16年 ±％</t>
  </si>
  <si>
    <t xml:space="preserve">      2016年        </t>
  </si>
  <si>
    <t>2016年±％</t>
  </si>
  <si>
    <r>
      <t xml:space="preserve">      201</t>
    </r>
    <r>
      <rPr>
        <sz val="12"/>
        <rFont val="宋体"/>
        <family val="0"/>
      </rPr>
      <t xml:space="preserve">7年        </t>
    </r>
  </si>
  <si>
    <r>
      <t>201</t>
    </r>
    <r>
      <rPr>
        <sz val="12"/>
        <rFont val="宋体"/>
        <family val="0"/>
      </rPr>
      <t>7年比</t>
    </r>
  </si>
  <si>
    <r>
      <t xml:space="preserve">                                  (201</t>
    </r>
    <r>
      <rPr>
        <sz val="12"/>
        <rFont val="宋体"/>
        <family val="0"/>
      </rPr>
      <t xml:space="preserve">7年)                                </t>
    </r>
  </si>
  <si>
    <t xml:space="preserve">                                      (2017年)                                </t>
  </si>
  <si>
    <t xml:space="preserve">      2017年      </t>
  </si>
  <si>
    <t xml:space="preserve">2017年比 </t>
  </si>
  <si>
    <t xml:space="preserve">     2016年±％ </t>
  </si>
  <si>
    <t>-</t>
  </si>
  <si>
    <t>-</t>
  </si>
  <si>
    <t>－</t>
  </si>
  <si>
    <t xml:space="preserve"> 天然橡胶（干胶）</t>
  </si>
  <si>
    <t xml:space="preserve"> 油粽果（籽实）</t>
  </si>
  <si>
    <t xml:space="preserve"> 椰子（果实）</t>
  </si>
  <si>
    <t>生剑麻（干纤维）</t>
  </si>
  <si>
    <t xml:space="preserve"> 香茅草</t>
  </si>
  <si>
    <r>
      <t>说明:本表[林业生产情况]数据来源于湛</t>
    </r>
    <r>
      <rPr>
        <sz val="12"/>
        <rFont val="宋体"/>
        <family val="0"/>
      </rPr>
      <t>江市林业局201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统计年报</t>
    </r>
  </si>
  <si>
    <r>
      <t xml:space="preserve">                                (201</t>
    </r>
    <r>
      <rPr>
        <sz val="12"/>
        <rFont val="宋体"/>
        <family val="0"/>
      </rPr>
      <t xml:space="preserve">7年)                                </t>
    </r>
  </si>
  <si>
    <t xml:space="preserve"> 2017年</t>
  </si>
  <si>
    <t xml:space="preserve">  2017年比    </t>
  </si>
  <si>
    <t xml:space="preserve">2016年±％    </t>
  </si>
  <si>
    <t xml:space="preserve">  2017年</t>
  </si>
  <si>
    <t xml:space="preserve">                             (2017年)                        单位:头、只</t>
  </si>
  <si>
    <t>2017年</t>
  </si>
  <si>
    <t xml:space="preserve">                            (2017年)                    单位：吨</t>
  </si>
  <si>
    <t xml:space="preserve">    2017年    </t>
  </si>
  <si>
    <t xml:space="preserve">                2017年               </t>
  </si>
  <si>
    <t xml:space="preserve">                                （2017年）</t>
  </si>
  <si>
    <t xml:space="preserve">                       (2017年)                     </t>
  </si>
  <si>
    <t xml:space="preserve">                         (2017年)                     单位：吨</t>
  </si>
  <si>
    <t xml:space="preserve">                分县(市、区)农机动力和农村用电情况                 </t>
  </si>
  <si>
    <t xml:space="preserve">   2016年 </t>
  </si>
  <si>
    <t>比16年±％</t>
  </si>
  <si>
    <t xml:space="preserve"> 比16年±％ </t>
  </si>
  <si>
    <t>1950-2017</t>
  </si>
  <si>
    <t>1979-2017</t>
  </si>
  <si>
    <t>2017产值指数</t>
  </si>
  <si>
    <t>-</t>
  </si>
  <si>
    <t xml:space="preserve">  1.鱼  类 </t>
  </si>
  <si>
    <t xml:space="preserve">总       计 </t>
  </si>
  <si>
    <t xml:space="preserve"> 一.海水产品 </t>
  </si>
  <si>
    <t xml:space="preserve">  2.虾蟹类 </t>
  </si>
  <si>
    <t xml:space="preserve">  3.藻　类</t>
  </si>
  <si>
    <t xml:space="preserve">  4.贝  类</t>
  </si>
  <si>
    <t xml:space="preserve">  5.其  他</t>
  </si>
  <si>
    <t>二.淡水产品</t>
  </si>
  <si>
    <t xml:space="preserve">  1.鱼  类</t>
  </si>
  <si>
    <t xml:space="preserve">  3.贝  类</t>
  </si>
  <si>
    <t xml:space="preserve">  4.其  他</t>
  </si>
  <si>
    <r>
      <t>注：20</t>
    </r>
    <r>
      <rPr>
        <sz val="12"/>
        <rFont val="宋体"/>
        <family val="0"/>
      </rPr>
      <t>07</t>
    </r>
    <r>
      <rPr>
        <sz val="12"/>
        <rFont val="宋体"/>
        <family val="0"/>
      </rPr>
      <t>-20</t>
    </r>
    <r>
      <rPr>
        <sz val="12"/>
        <rFont val="宋体"/>
        <family val="0"/>
      </rPr>
      <t>1</t>
    </r>
    <r>
      <rPr>
        <sz val="12"/>
        <rFont val="宋体"/>
        <family val="0"/>
      </rPr>
      <t>7年数据为20</t>
    </r>
    <r>
      <rPr>
        <sz val="12"/>
        <rFont val="宋体"/>
        <family val="0"/>
      </rPr>
      <t>16</t>
    </r>
    <r>
      <rPr>
        <sz val="12"/>
        <rFont val="宋体"/>
        <family val="0"/>
      </rPr>
      <t xml:space="preserve">年农业普查衔接数。       </t>
    </r>
  </si>
  <si>
    <t xml:space="preserve">                                  (2017年)                    </t>
  </si>
  <si>
    <t xml:space="preserve">                        分县(市、区)常用耕地面积                      </t>
  </si>
  <si>
    <t xml:space="preserve">    2、本表2007-2017年数据为2016年农业普查衔接数（续表同）。             </t>
  </si>
  <si>
    <t>注：本表2007-2017年数据为2016年农业普查衔接数（续表同）。</t>
  </si>
  <si>
    <r>
      <t xml:space="preserve"> 1950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2018</t>
    </r>
  </si>
  <si>
    <r>
      <t xml:space="preserve"> 1979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2018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</si>
  <si>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</si>
  <si>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8年</t>
    </r>
  </si>
  <si>
    <r>
      <t xml:space="preserve">  201</t>
    </r>
    <r>
      <rPr>
        <sz val="12"/>
        <rFont val="宋体"/>
        <family val="0"/>
      </rPr>
      <t>8年</t>
    </r>
  </si>
  <si>
    <r>
      <t xml:space="preserve">  201</t>
    </r>
    <r>
      <rPr>
        <sz val="12"/>
        <rFont val="宋体"/>
        <family val="0"/>
      </rPr>
      <t>7年</t>
    </r>
  </si>
  <si>
    <t xml:space="preserve">                                  (2018年)                    </t>
  </si>
  <si>
    <r>
      <t xml:space="preserve">   20</t>
    </r>
    <r>
      <rPr>
        <sz val="12"/>
        <rFont val="宋体"/>
        <family val="0"/>
      </rPr>
      <t>17</t>
    </r>
    <r>
      <rPr>
        <sz val="12"/>
        <rFont val="宋体"/>
        <family val="0"/>
      </rPr>
      <t xml:space="preserve">年     </t>
    </r>
  </si>
  <si>
    <r>
      <t xml:space="preserve">   201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年     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</si>
  <si>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年比</t>
    </r>
    <r>
      <rPr>
        <sz val="12"/>
        <rFont val="宋体"/>
        <family val="0"/>
      </rPr>
      <t>17</t>
    </r>
    <r>
      <rPr>
        <sz val="12"/>
        <rFont val="宋体"/>
        <family val="0"/>
      </rPr>
      <t xml:space="preserve">年  </t>
    </r>
  </si>
  <si>
    <t>按当年价格计算                   (2018年)                        单位:万元</t>
  </si>
  <si>
    <t xml:space="preserve">         2018年         </t>
  </si>
  <si>
    <t xml:space="preserve">         2017年         </t>
  </si>
  <si>
    <t xml:space="preserve"> 18年比  </t>
  </si>
  <si>
    <t xml:space="preserve">17年±%  </t>
  </si>
  <si>
    <t>比17年 ±％</t>
  </si>
  <si>
    <t>比17年 ±％</t>
  </si>
  <si>
    <r>
      <t xml:space="preserve">      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        </t>
    </r>
  </si>
  <si>
    <t>－</t>
  </si>
  <si>
    <r>
      <t xml:space="preserve">      201</t>
    </r>
    <r>
      <rPr>
        <sz val="12"/>
        <rFont val="宋体"/>
        <family val="0"/>
      </rPr>
      <t xml:space="preserve">8年        </t>
    </r>
  </si>
  <si>
    <r>
      <t>201</t>
    </r>
    <r>
      <rPr>
        <sz val="12"/>
        <rFont val="宋体"/>
        <family val="0"/>
      </rPr>
      <t>8年比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</si>
  <si>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年±％</t>
    </r>
  </si>
  <si>
    <r>
      <t xml:space="preserve">                                  (201</t>
    </r>
    <r>
      <rPr>
        <sz val="12"/>
        <rFont val="宋体"/>
        <family val="0"/>
      </rPr>
      <t xml:space="preserve">8年)                                </t>
    </r>
  </si>
  <si>
    <t xml:space="preserve">                                      (2018年)                                </t>
  </si>
  <si>
    <t xml:space="preserve">      2018年      </t>
  </si>
  <si>
    <t xml:space="preserve">2018年比 </t>
  </si>
  <si>
    <t xml:space="preserve">     2017年±％ </t>
  </si>
  <si>
    <r>
      <t xml:space="preserve">                                (201</t>
    </r>
    <r>
      <rPr>
        <sz val="12"/>
        <rFont val="宋体"/>
        <family val="0"/>
      </rPr>
      <t xml:space="preserve">8年)                                </t>
    </r>
  </si>
  <si>
    <r>
      <t>说明:本表[林业生产情况]数据来源于湛</t>
    </r>
    <r>
      <rPr>
        <sz val="12"/>
        <rFont val="宋体"/>
        <family val="0"/>
      </rPr>
      <t>江市林业局201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>统计年报</t>
    </r>
  </si>
  <si>
    <t xml:space="preserve"> 2018年</t>
  </si>
  <si>
    <t xml:space="preserve">  2018年比    </t>
  </si>
  <si>
    <t xml:space="preserve">2017年±％    </t>
  </si>
  <si>
    <t xml:space="preserve">  2018年</t>
  </si>
  <si>
    <t xml:space="preserve">                             (2018年)                        单位:头、只</t>
  </si>
  <si>
    <t xml:space="preserve">                                 (2017年)                     单位:头   </t>
  </si>
  <si>
    <t>2018年</t>
  </si>
  <si>
    <t xml:space="preserve">                                 (2018年)                     单位:头   </t>
  </si>
  <si>
    <t xml:space="preserve">                            (2018年)                    单位：吨</t>
  </si>
  <si>
    <t xml:space="preserve">    2018年    </t>
  </si>
  <si>
    <r>
      <t xml:space="preserve"> 比1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年±％ </t>
    </r>
  </si>
  <si>
    <t xml:space="preserve">                2018年               </t>
  </si>
  <si>
    <t xml:space="preserve">   2017年 </t>
  </si>
  <si>
    <t>比17年±％</t>
  </si>
  <si>
    <t xml:space="preserve">                                （2018年）</t>
  </si>
  <si>
    <t xml:space="preserve">                       (2018年)                     </t>
  </si>
  <si>
    <t xml:space="preserve">                         (2018年)                     单位：吨</t>
  </si>
  <si>
    <r>
      <t>1950-201</t>
    </r>
    <r>
      <rPr>
        <sz val="12"/>
        <color indexed="10"/>
        <rFont val="宋体"/>
        <family val="0"/>
      </rPr>
      <t>8</t>
    </r>
  </si>
  <si>
    <r>
      <t>1979-201</t>
    </r>
    <r>
      <rPr>
        <sz val="12"/>
        <color indexed="10"/>
        <rFont val="宋体"/>
        <family val="0"/>
      </rPr>
      <t>8</t>
    </r>
  </si>
  <si>
    <r>
      <t>2</t>
    </r>
    <r>
      <rPr>
        <sz val="12"/>
        <rFont val="宋体"/>
        <family val="0"/>
      </rPr>
      <t>018年指数</t>
    </r>
  </si>
  <si>
    <r>
      <t>2</t>
    </r>
    <r>
      <rPr>
        <sz val="12"/>
        <rFont val="宋体"/>
        <family val="0"/>
      </rPr>
      <t>018年产值发展速度</t>
    </r>
  </si>
  <si>
    <t>-</t>
  </si>
  <si>
    <t>说明：2017年薯类产量按鲜薯计算，本年薯类产量采用折粮计算。</t>
  </si>
  <si>
    <t>说明：2017年薯类产量采用折粮计算，本年薯类产量按鲜薯计算。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</si>
</sst>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 "/>
    <numFmt numFmtId="183" formatCode="0.00_);[Red]\(0.00\)"/>
    <numFmt numFmtId="184" formatCode="0_ "/>
    <numFmt numFmtId="185" formatCode="0.00000_);[Red]\(0.00000\)"/>
    <numFmt numFmtId="186" formatCode="0.0000000000000000_);[Red]\(0.0000000000000000\)"/>
    <numFmt numFmtId="187" formatCode="0.00000_ "/>
    <numFmt numFmtId="188" formatCode="0_);[Red]\(0\)"/>
    <numFmt numFmtId="189" formatCode="0.000_ "/>
    <numFmt numFmtId="190" formatCode="#0.0000"/>
    <numFmt numFmtId="191" formatCode="#"/>
    <numFmt numFmtId="192" formatCode="0.0_ ;[Red]\-0.0\ 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C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3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 horizontal="justify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6" fillId="0" borderId="17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182" fontId="0" fillId="0" borderId="20" xfId="0" applyNumberForma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182" fontId="0" fillId="0" borderId="17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0" fillId="0" borderId="29" xfId="0" applyBorder="1" applyAlignment="1">
      <alignment/>
    </xf>
    <xf numFmtId="183" fontId="0" fillId="0" borderId="12" xfId="0" applyNumberFormat="1" applyBorder="1" applyAlignment="1">
      <alignment horizontal="center" vertical="center" wrapText="1"/>
    </xf>
    <xf numFmtId="183" fontId="0" fillId="0" borderId="28" xfId="0" applyNumberFormat="1" applyBorder="1" applyAlignment="1">
      <alignment/>
    </xf>
    <xf numFmtId="183" fontId="0" fillId="0" borderId="22" xfId="0" applyNumberFormat="1" applyBorder="1" applyAlignment="1">
      <alignment horizontal="center"/>
    </xf>
    <xf numFmtId="183" fontId="0" fillId="0" borderId="25" xfId="0" applyNumberFormat="1" applyBorder="1" applyAlignment="1">
      <alignment horizontal="center"/>
    </xf>
    <xf numFmtId="183" fontId="0" fillId="0" borderId="17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 vertical="center"/>
    </xf>
    <xf numFmtId="183" fontId="0" fillId="0" borderId="13" xfId="0" applyNumberFormat="1" applyBorder="1" applyAlignment="1">
      <alignment horizontal="right" vertical="center"/>
    </xf>
    <xf numFmtId="183" fontId="0" fillId="0" borderId="15" xfId="0" applyNumberFormat="1" applyBorder="1" applyAlignment="1">
      <alignment horizontal="right"/>
    </xf>
    <xf numFmtId="183" fontId="0" fillId="0" borderId="16" xfId="0" applyNumberFormat="1" applyBorder="1" applyAlignment="1">
      <alignment horizontal="right"/>
    </xf>
    <xf numFmtId="183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2" fontId="0" fillId="0" borderId="20" xfId="0" applyNumberFormat="1" applyFont="1" applyBorder="1" applyAlignment="1">
      <alignment/>
    </xf>
    <xf numFmtId="182" fontId="0" fillId="0" borderId="12" xfId="0" applyNumberFormat="1" applyFont="1" applyBorder="1" applyAlignment="1">
      <alignment horizontal="center"/>
    </xf>
    <xf numFmtId="182" fontId="0" fillId="0" borderId="13" xfId="0" applyNumberFormat="1" applyFont="1" applyBorder="1" applyAlignment="1">
      <alignment horizontal="center"/>
    </xf>
    <xf numFmtId="182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83" fontId="0" fillId="0" borderId="20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 wrapText="1"/>
    </xf>
    <xf numFmtId="184" fontId="0" fillId="0" borderId="28" xfId="0" applyNumberFormat="1" applyBorder="1" applyAlignment="1">
      <alignment horizontal="center" vertical="center" wrapText="1"/>
    </xf>
    <xf numFmtId="184" fontId="3" fillId="0" borderId="17" xfId="0" applyNumberFormat="1" applyFont="1" applyBorder="1" applyAlignment="1">
      <alignment horizontal="center" vertical="center" wrapText="1"/>
    </xf>
    <xf numFmtId="184" fontId="0" fillId="0" borderId="17" xfId="0" applyNumberFormat="1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184" fontId="0" fillId="0" borderId="17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0" xfId="0" applyNumberFormat="1" applyAlignment="1">
      <alignment/>
    </xf>
    <xf numFmtId="181" fontId="0" fillId="0" borderId="28" xfId="0" applyNumberFormat="1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horizontal="center" vertical="center" wrapText="1"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0" xfId="0" applyNumberFormat="1" applyAlignment="1">
      <alignment/>
    </xf>
    <xf numFmtId="183" fontId="0" fillId="0" borderId="17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29" xfId="0" applyNumberFormat="1" applyFont="1" applyBorder="1" applyAlignment="1">
      <alignment/>
    </xf>
    <xf numFmtId="184" fontId="0" fillId="0" borderId="20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80" fontId="0" fillId="0" borderId="18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22" xfId="0" applyNumberFormat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80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2" fontId="0" fillId="0" borderId="17" xfId="0" applyNumberFormat="1" applyFont="1" applyBorder="1" applyAlignment="1">
      <alignment horizontal="center"/>
    </xf>
    <xf numFmtId="182" fontId="0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184" fontId="0" fillId="0" borderId="17" xfId="0" applyNumberFormat="1" applyFill="1" applyBorder="1" applyAlignment="1">
      <alignment horizontal="right"/>
    </xf>
    <xf numFmtId="184" fontId="0" fillId="0" borderId="0" xfId="0" applyNumberFormat="1" applyFill="1" applyAlignment="1">
      <alignment horizontal="right"/>
    </xf>
    <xf numFmtId="180" fontId="0" fillId="0" borderId="18" xfId="0" applyNumberFormat="1" applyFill="1" applyBorder="1" applyAlignment="1">
      <alignment horizontal="right"/>
    </xf>
    <xf numFmtId="184" fontId="0" fillId="0" borderId="12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80" fontId="0" fillId="0" borderId="13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180" fontId="0" fillId="0" borderId="12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88" fontId="0" fillId="0" borderId="0" xfId="0" applyNumberFormat="1" applyAlignment="1">
      <alignment/>
    </xf>
    <xf numFmtId="184" fontId="0" fillId="0" borderId="0" xfId="0" applyNumberFormat="1" applyFill="1" applyAlignment="1">
      <alignment/>
    </xf>
    <xf numFmtId="182" fontId="0" fillId="0" borderId="13" xfId="0" applyNumberFormat="1" applyFill="1" applyBorder="1" applyAlignment="1" quotePrefix="1">
      <alignment horizontal="right"/>
    </xf>
    <xf numFmtId="181" fontId="0" fillId="0" borderId="17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182" fontId="0" fillId="0" borderId="12" xfId="0" applyNumberFormat="1" applyFont="1" applyBorder="1" applyAlignment="1">
      <alignment horizontal="center"/>
    </xf>
    <xf numFmtId="182" fontId="0" fillId="0" borderId="21" xfId="0" applyNumberFormat="1" applyFont="1" applyBorder="1" applyAlignment="1">
      <alignment horizontal="center"/>
    </xf>
    <xf numFmtId="180" fontId="0" fillId="0" borderId="17" xfId="0" applyNumberFormat="1" applyFill="1" applyBorder="1" applyAlignment="1">
      <alignment/>
    </xf>
    <xf numFmtId="180" fontId="0" fillId="0" borderId="22" xfId="0" applyNumberFormat="1" applyFont="1" applyBorder="1" applyAlignment="1">
      <alignment horizontal="center" vertical="center" wrapText="1"/>
    </xf>
    <xf numFmtId="180" fontId="0" fillId="0" borderId="2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6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36" xfId="0" applyBorder="1" applyAlignment="1">
      <alignment horizontal="left"/>
    </xf>
    <xf numFmtId="188" fontId="0" fillId="0" borderId="17" xfId="0" applyNumberFormat="1" applyFill="1" applyBorder="1" applyAlignment="1">
      <alignment/>
    </xf>
    <xf numFmtId="188" fontId="13" fillId="0" borderId="37" xfId="0" applyNumberFormat="1" applyFont="1" applyBorder="1" applyAlignment="1">
      <alignment vertical="center" shrinkToFit="1"/>
    </xf>
    <xf numFmtId="188" fontId="0" fillId="0" borderId="12" xfId="0" applyNumberFormat="1" applyFill="1" applyBorder="1" applyAlignment="1">
      <alignment/>
    </xf>
    <xf numFmtId="188" fontId="0" fillId="0" borderId="15" xfId="0" applyNumberFormat="1" applyFill="1" applyBorder="1" applyAlignment="1">
      <alignment/>
    </xf>
    <xf numFmtId="180" fontId="9" fillId="0" borderId="0" xfId="0" applyNumberFormat="1" applyFont="1" applyAlignment="1">
      <alignment horizontal="left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ill="1" applyBorder="1" applyAlignment="1">
      <alignment/>
    </xf>
    <xf numFmtId="184" fontId="9" fillId="0" borderId="12" xfId="0" applyNumberFormat="1" applyFont="1" applyBorder="1" applyAlignment="1">
      <alignment/>
    </xf>
    <xf numFmtId="184" fontId="9" fillId="0" borderId="13" xfId="0" applyNumberFormat="1" applyFont="1" applyBorder="1" applyAlignment="1">
      <alignment/>
    </xf>
    <xf numFmtId="180" fontId="0" fillId="0" borderId="0" xfId="0" applyNumberFormat="1" applyFill="1" applyAlignment="1">
      <alignment/>
    </xf>
    <xf numFmtId="181" fontId="9" fillId="0" borderId="12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/>
    </xf>
    <xf numFmtId="181" fontId="9" fillId="0" borderId="12" xfId="0" applyNumberFormat="1" applyFont="1" applyBorder="1" applyAlignment="1">
      <alignment horizontal="right"/>
    </xf>
    <xf numFmtId="181" fontId="9" fillId="0" borderId="13" xfId="0" applyNumberFormat="1" applyFont="1" applyBorder="1" applyAlignment="1">
      <alignment horizontal="right"/>
    </xf>
    <xf numFmtId="184" fontId="9" fillId="0" borderId="15" xfId="0" applyNumberFormat="1" applyFont="1" applyFill="1" applyBorder="1" applyAlignment="1">
      <alignment/>
    </xf>
    <xf numFmtId="184" fontId="9" fillId="0" borderId="16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29" xfId="0" applyBorder="1" applyAlignment="1">
      <alignment/>
    </xf>
    <xf numFmtId="183" fontId="9" fillId="0" borderId="12" xfId="0" applyNumberFormat="1" applyFont="1" applyBorder="1" applyAlignment="1">
      <alignment/>
    </xf>
    <xf numFmtId="183" fontId="9" fillId="0" borderId="13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38" xfId="0" applyBorder="1" applyAlignment="1">
      <alignment/>
    </xf>
    <xf numFmtId="184" fontId="0" fillId="0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8" fontId="0" fillId="0" borderId="13" xfId="0" applyNumberFormat="1" applyFont="1" applyBorder="1" applyAlignment="1">
      <alignment horizontal="center"/>
    </xf>
    <xf numFmtId="188" fontId="0" fillId="0" borderId="12" xfId="0" applyNumberFormat="1" applyFill="1" applyBorder="1" applyAlignment="1">
      <alignment/>
    </xf>
    <xf numFmtId="188" fontId="0" fillId="0" borderId="15" xfId="0" applyNumberFormat="1" applyFill="1" applyBorder="1" applyAlignment="1">
      <alignment/>
    </xf>
    <xf numFmtId="184" fontId="0" fillId="0" borderId="17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80" fontId="0" fillId="0" borderId="29" xfId="0" applyNumberFormat="1" applyBorder="1" applyAlignment="1">
      <alignment/>
    </xf>
    <xf numFmtId="0" fontId="0" fillId="0" borderId="12" xfId="0" applyBorder="1" applyAlignment="1">
      <alignment horizontal="right"/>
    </xf>
    <xf numFmtId="184" fontId="0" fillId="0" borderId="17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84" fontId="0" fillId="0" borderId="15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84" fontId="0" fillId="0" borderId="14" xfId="0" applyNumberFormat="1" applyBorder="1" applyAlignment="1">
      <alignment/>
    </xf>
    <xf numFmtId="183" fontId="9" fillId="0" borderId="12" xfId="0" applyNumberFormat="1" applyFont="1" applyFill="1" applyBorder="1" applyAlignment="1">
      <alignment/>
    </xf>
    <xf numFmtId="188" fontId="0" fillId="0" borderId="25" xfId="0" applyNumberFormat="1" applyBorder="1" applyAlignment="1">
      <alignment horizontal="center" vertical="center"/>
    </xf>
    <xf numFmtId="188" fontId="0" fillId="0" borderId="25" xfId="0" applyNumberFormat="1" applyBorder="1" applyAlignment="1">
      <alignment/>
    </xf>
    <xf numFmtId="188" fontId="0" fillId="0" borderId="39" xfId="0" applyNumberFormat="1" applyBorder="1" applyAlignment="1">
      <alignment/>
    </xf>
    <xf numFmtId="184" fontId="0" fillId="0" borderId="18" xfId="0" applyNumberFormat="1" applyFont="1" applyBorder="1" applyAlignment="1">
      <alignment horizontal="right" vertical="center"/>
    </xf>
    <xf numFmtId="184" fontId="0" fillId="0" borderId="13" xfId="0" applyNumberFormat="1" applyFont="1" applyBorder="1" applyAlignment="1">
      <alignment horizontal="right" vertical="center"/>
    </xf>
    <xf numFmtId="184" fontId="0" fillId="0" borderId="16" xfId="0" applyNumberFormat="1" applyFont="1" applyBorder="1" applyAlignment="1">
      <alignment horizontal="right" vertical="center"/>
    </xf>
    <xf numFmtId="180" fontId="14" fillId="0" borderId="12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14" fillId="0" borderId="15" xfId="0" applyNumberFormat="1" applyFont="1" applyBorder="1" applyAlignment="1">
      <alignment/>
    </xf>
    <xf numFmtId="180" fontId="14" fillId="0" borderId="16" xfId="0" applyNumberFormat="1" applyFont="1" applyBorder="1" applyAlignment="1">
      <alignment/>
    </xf>
    <xf numFmtId="183" fontId="0" fillId="0" borderId="12" xfId="0" applyNumberFormat="1" applyBorder="1" applyAlignment="1">
      <alignment horizontal="right"/>
    </xf>
    <xf numFmtId="182" fontId="9" fillId="0" borderId="13" xfId="0" applyNumberFormat="1" applyFont="1" applyBorder="1" applyAlignment="1">
      <alignment/>
    </xf>
    <xf numFmtId="184" fontId="13" fillId="0" borderId="40" xfId="0" applyNumberFormat="1" applyFont="1" applyBorder="1" applyAlignment="1">
      <alignment horizontal="right" vertical="center" shrinkToFit="1"/>
    </xf>
    <xf numFmtId="188" fontId="0" fillId="0" borderId="18" xfId="0" applyNumberFormat="1" applyFill="1" applyBorder="1" applyAlignment="1">
      <alignment horizontal="center"/>
    </xf>
    <xf numFmtId="188" fontId="0" fillId="0" borderId="13" xfId="0" applyNumberFormat="1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8" fontId="0" fillId="0" borderId="16" xfId="0" applyNumberFormat="1" applyFill="1" applyBorder="1" applyAlignment="1">
      <alignment horizontal="center"/>
    </xf>
    <xf numFmtId="184" fontId="9" fillId="0" borderId="0" xfId="0" applyNumberFormat="1" applyFont="1" applyFill="1" applyBorder="1" applyAlignment="1">
      <alignment/>
    </xf>
    <xf numFmtId="184" fontId="9" fillId="0" borderId="12" xfId="0" applyNumberFormat="1" applyFont="1" applyFill="1" applyBorder="1" applyAlignment="1">
      <alignment/>
    </xf>
    <xf numFmtId="184" fontId="9" fillId="0" borderId="13" xfId="0" applyNumberFormat="1" applyFont="1" applyFill="1" applyBorder="1" applyAlignment="1">
      <alignment/>
    </xf>
    <xf numFmtId="184" fontId="9" fillId="0" borderId="4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4" fontId="9" fillId="0" borderId="42" xfId="0" applyNumberFormat="1" applyFont="1" applyFill="1" applyBorder="1" applyAlignment="1">
      <alignment/>
    </xf>
    <xf numFmtId="181" fontId="9" fillId="0" borderId="15" xfId="0" applyNumberFormat="1" applyFont="1" applyFill="1" applyBorder="1" applyAlignment="1">
      <alignment horizontal="right"/>
    </xf>
    <xf numFmtId="181" fontId="9" fillId="0" borderId="16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183" fontId="9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82" fontId="9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0" fillId="0" borderId="17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192" fontId="0" fillId="0" borderId="13" xfId="0" applyNumberFormat="1" applyBorder="1" applyAlignment="1">
      <alignment horizontal="right"/>
    </xf>
    <xf numFmtId="192" fontId="0" fillId="0" borderId="15" xfId="0" applyNumberForma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184" fontId="0" fillId="0" borderId="21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1" fontId="0" fillId="0" borderId="21" xfId="0" applyNumberFormat="1" applyFont="1" applyBorder="1" applyAlignment="1">
      <alignment horizontal="center" vertical="center" wrapText="1"/>
    </xf>
    <xf numFmtId="181" fontId="0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182" fontId="0" fillId="0" borderId="2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2" fontId="0" fillId="0" borderId="17" xfId="0" applyNumberFormat="1" applyBorder="1" applyAlignment="1">
      <alignment horizontal="center" vertical="center" wrapText="1"/>
    </xf>
    <xf numFmtId="182" fontId="0" fillId="0" borderId="2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0" fillId="0" borderId="20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83" fontId="0" fillId="0" borderId="17" xfId="0" applyNumberFormat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83" fontId="0" fillId="0" borderId="2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1" fontId="0" fillId="0" borderId="20" xfId="0" applyNumberFormat="1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183" fontId="0" fillId="0" borderId="20" xfId="0" applyNumberFormat="1" applyFon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20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5.25390625" style="0" customWidth="1"/>
    <col min="2" max="7" width="10.375" style="0" customWidth="1"/>
  </cols>
  <sheetData>
    <row r="1" spans="1:8" ht="29.25" customHeight="1">
      <c r="A1" s="330" t="s">
        <v>336</v>
      </c>
      <c r="B1" s="330"/>
      <c r="C1" s="330"/>
      <c r="D1" s="330"/>
      <c r="E1" s="330"/>
      <c r="F1" s="330"/>
      <c r="G1" s="330"/>
      <c r="H1" s="1"/>
    </row>
    <row r="2" spans="1:8" s="44" customFormat="1" ht="16.5" thickBot="1">
      <c r="A2" s="331" t="s">
        <v>337</v>
      </c>
      <c r="B2" s="331"/>
      <c r="C2" s="331"/>
      <c r="D2" s="331"/>
      <c r="E2" s="331"/>
      <c r="F2" s="331"/>
      <c r="G2" s="331"/>
      <c r="H2" s="43"/>
    </row>
    <row r="3" spans="1:7" s="44" customFormat="1" ht="24" customHeight="1">
      <c r="A3" s="332" t="s">
        <v>353</v>
      </c>
      <c r="B3" s="334" t="s">
        <v>352</v>
      </c>
      <c r="C3" s="51"/>
      <c r="D3" s="51"/>
      <c r="E3" s="51"/>
      <c r="F3" s="51"/>
      <c r="G3" s="194"/>
    </row>
    <row r="4" spans="1:7" s="44" customFormat="1" ht="30.75" customHeight="1">
      <c r="A4" s="333"/>
      <c r="B4" s="335"/>
      <c r="C4" s="49" t="s">
        <v>17</v>
      </c>
      <c r="D4" s="49" t="s">
        <v>18</v>
      </c>
      <c r="E4" s="50" t="s">
        <v>19</v>
      </c>
      <c r="F4" s="50" t="s">
        <v>20</v>
      </c>
      <c r="G4" s="193" t="s">
        <v>493</v>
      </c>
    </row>
    <row r="5" spans="1:7" s="44" customFormat="1" ht="30" customHeight="1">
      <c r="A5" s="48" t="s">
        <v>338</v>
      </c>
      <c r="B5" s="160">
        <v>9.7</v>
      </c>
      <c r="C5" s="58">
        <v>10.2</v>
      </c>
      <c r="D5" s="58">
        <v>53.7</v>
      </c>
      <c r="E5" s="58">
        <v>4.7</v>
      </c>
      <c r="F5" s="58">
        <v>10.8</v>
      </c>
      <c r="G5" s="59">
        <v>23</v>
      </c>
    </row>
    <row r="6" spans="1:7" s="44" customFormat="1" ht="30" customHeight="1">
      <c r="A6" s="46" t="s">
        <v>339</v>
      </c>
      <c r="B6" s="60">
        <v>8</v>
      </c>
      <c r="C6" s="60">
        <v>6.8</v>
      </c>
      <c r="D6" s="60">
        <v>16.3</v>
      </c>
      <c r="E6" s="60">
        <v>6.9</v>
      </c>
      <c r="F6" s="60">
        <v>17.7</v>
      </c>
      <c r="G6" s="61">
        <v>18.9</v>
      </c>
    </row>
    <row r="7" spans="1:7" s="44" customFormat="1" ht="30" customHeight="1">
      <c r="A7" s="46" t="s">
        <v>340</v>
      </c>
      <c r="B7" s="60">
        <v>-4.4</v>
      </c>
      <c r="C7" s="60">
        <v>-4.8</v>
      </c>
      <c r="D7" s="60">
        <v>5.2</v>
      </c>
      <c r="E7" s="60">
        <v>-1.6</v>
      </c>
      <c r="F7" s="60">
        <v>-9.9</v>
      </c>
      <c r="G7" s="61">
        <v>7.1</v>
      </c>
    </row>
    <row r="8" spans="1:7" s="44" customFormat="1" ht="30" customHeight="1">
      <c r="A8" s="45" t="s">
        <v>341</v>
      </c>
      <c r="B8" s="60">
        <v>16.6</v>
      </c>
      <c r="C8" s="60">
        <v>17.7</v>
      </c>
      <c r="D8" s="60">
        <v>28.9</v>
      </c>
      <c r="E8" s="60">
        <v>8.4</v>
      </c>
      <c r="F8" s="60">
        <v>16.6</v>
      </c>
      <c r="G8" s="61">
        <v>5.6</v>
      </c>
    </row>
    <row r="9" spans="1:7" s="44" customFormat="1" ht="30" customHeight="1">
      <c r="A9" s="46" t="s">
        <v>342</v>
      </c>
      <c r="B9" s="60">
        <v>3.6</v>
      </c>
      <c r="C9" s="60">
        <v>1.6</v>
      </c>
      <c r="D9" s="60">
        <v>3.7</v>
      </c>
      <c r="E9" s="60">
        <v>7.4</v>
      </c>
      <c r="F9" s="60">
        <v>11.1</v>
      </c>
      <c r="G9" s="61">
        <v>7.3</v>
      </c>
    </row>
    <row r="10" spans="1:7" s="44" customFormat="1" ht="30" customHeight="1">
      <c r="A10" s="46" t="s">
        <v>343</v>
      </c>
      <c r="B10" s="60">
        <v>6.2</v>
      </c>
      <c r="C10" s="60">
        <v>6.5</v>
      </c>
      <c r="D10" s="60">
        <v>8.2</v>
      </c>
      <c r="E10" s="60">
        <v>1.7</v>
      </c>
      <c r="F10" s="60">
        <v>9.9</v>
      </c>
      <c r="G10" s="61">
        <v>8.5</v>
      </c>
    </row>
    <row r="11" spans="1:7" s="44" customFormat="1" ht="30" customHeight="1">
      <c r="A11" s="46" t="s">
        <v>344</v>
      </c>
      <c r="B11" s="60">
        <v>-0.2</v>
      </c>
      <c r="C11" s="60">
        <v>-0.6</v>
      </c>
      <c r="D11" s="60">
        <v>6.8</v>
      </c>
      <c r="E11" s="60">
        <v>1.6</v>
      </c>
      <c r="F11" s="60">
        <v>-5.7</v>
      </c>
      <c r="G11" s="61">
        <v>11.9</v>
      </c>
    </row>
    <row r="12" spans="1:7" s="44" customFormat="1" ht="30" customHeight="1">
      <c r="A12" s="46" t="s">
        <v>345</v>
      </c>
      <c r="B12" s="60">
        <v>7.2</v>
      </c>
      <c r="C12" s="60">
        <v>6.5</v>
      </c>
      <c r="D12" s="60">
        <v>4.9</v>
      </c>
      <c r="E12" s="60">
        <v>8.1</v>
      </c>
      <c r="F12" s="60">
        <v>11</v>
      </c>
      <c r="G12" s="61">
        <v>17</v>
      </c>
    </row>
    <row r="13" spans="1:7" s="44" customFormat="1" ht="30" customHeight="1">
      <c r="A13" s="46" t="s">
        <v>346</v>
      </c>
      <c r="B13" s="60">
        <v>12.3</v>
      </c>
      <c r="C13" s="60">
        <v>11.1</v>
      </c>
      <c r="D13" s="60">
        <v>6.2</v>
      </c>
      <c r="E13" s="60">
        <v>11.6</v>
      </c>
      <c r="F13" s="60">
        <v>20.9</v>
      </c>
      <c r="G13" s="61">
        <v>19.4</v>
      </c>
    </row>
    <row r="14" spans="1:7" s="44" customFormat="1" ht="30" customHeight="1">
      <c r="A14" s="46" t="s">
        <v>347</v>
      </c>
      <c r="B14" s="60">
        <v>6</v>
      </c>
      <c r="C14" s="60">
        <v>3.8</v>
      </c>
      <c r="D14" s="60">
        <v>-4</v>
      </c>
      <c r="E14" s="60">
        <v>8.6</v>
      </c>
      <c r="F14" s="60">
        <v>12.5</v>
      </c>
      <c r="G14" s="61">
        <v>12.3</v>
      </c>
    </row>
    <row r="15" spans="1:7" s="44" customFormat="1" ht="30" customHeight="1">
      <c r="A15" s="46" t="s">
        <v>348</v>
      </c>
      <c r="B15" s="60">
        <v>5.4</v>
      </c>
      <c r="C15" s="60">
        <v>5.7</v>
      </c>
      <c r="D15" s="60">
        <v>0.4</v>
      </c>
      <c r="E15" s="60">
        <v>-1.6</v>
      </c>
      <c r="F15" s="60">
        <v>9.6</v>
      </c>
      <c r="G15" s="61">
        <v>4.4</v>
      </c>
    </row>
    <row r="16" spans="1:7" s="44" customFormat="1" ht="30" customHeight="1">
      <c r="A16" s="46" t="s">
        <v>349</v>
      </c>
      <c r="B16" s="60">
        <v>5.8</v>
      </c>
      <c r="C16" s="60">
        <v>4.9</v>
      </c>
      <c r="D16" s="60">
        <v>2.3</v>
      </c>
      <c r="E16" s="60">
        <v>5.7</v>
      </c>
      <c r="F16" s="60">
        <v>7.5</v>
      </c>
      <c r="G16" s="61">
        <v>11.4</v>
      </c>
    </row>
    <row r="17" spans="1:7" s="44" customFormat="1" ht="30" customHeight="1">
      <c r="A17" s="46" t="s">
        <v>425</v>
      </c>
      <c r="B17" s="60">
        <v>4.284</v>
      </c>
      <c r="C17" s="60">
        <v>4.53</v>
      </c>
      <c r="D17" s="60">
        <v>5.18</v>
      </c>
      <c r="E17" s="60">
        <v>2.377</v>
      </c>
      <c r="F17" s="60">
        <v>4.836</v>
      </c>
      <c r="G17" s="61">
        <v>9.476</v>
      </c>
    </row>
    <row r="18" spans="1:7" s="44" customFormat="1" ht="30" customHeight="1">
      <c r="A18" s="46" t="s">
        <v>495</v>
      </c>
      <c r="B18" s="60">
        <v>4.19978493069513</v>
      </c>
      <c r="C18" s="60">
        <v>4.93875499989231</v>
      </c>
      <c r="D18" s="60">
        <v>1.8939420332168</v>
      </c>
      <c r="E18" s="60">
        <v>0.324961453810069</v>
      </c>
      <c r="F18" s="60">
        <v>5.17793318011153</v>
      </c>
      <c r="G18" s="61">
        <v>7.7229616057817</v>
      </c>
    </row>
    <row r="19" spans="1:7" s="44" customFormat="1" ht="30" customHeight="1">
      <c r="A19" s="45" t="s">
        <v>600</v>
      </c>
      <c r="B19" s="294">
        <v>5.452459070379545</v>
      </c>
      <c r="C19" s="294">
        <v>4.998954182067772</v>
      </c>
      <c r="D19" s="294">
        <v>7.349402219041323</v>
      </c>
      <c r="E19" s="294">
        <v>4.382158286535631</v>
      </c>
      <c r="F19" s="294">
        <v>7.842105580281822</v>
      </c>
      <c r="G19" s="295">
        <v>11.316254699714111</v>
      </c>
    </row>
    <row r="20" spans="1:7" s="44" customFormat="1" ht="30" customHeight="1" thickBot="1">
      <c r="A20" s="47" t="s">
        <v>601</v>
      </c>
      <c r="B20" s="296">
        <v>6.128527925272276</v>
      </c>
      <c r="C20" s="296">
        <v>5.793250955653861</v>
      </c>
      <c r="D20" s="296">
        <v>2.5138803470121873</v>
      </c>
      <c r="E20" s="296">
        <v>4.930339163720787</v>
      </c>
      <c r="F20" s="296">
        <v>8.711520826607755</v>
      </c>
      <c r="G20" s="297">
        <v>11.283829681818336</v>
      </c>
    </row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</sheetData>
  <sheetProtection/>
  <mergeCells count="4">
    <mergeCell ref="A1:G1"/>
    <mergeCell ref="A2:G2"/>
    <mergeCell ref="A3:A4"/>
    <mergeCell ref="B3:B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F38" sqref="F38"/>
    </sheetView>
  </sheetViews>
  <sheetFormatPr defaultColWidth="9.00390625" defaultRowHeight="14.25"/>
  <cols>
    <col min="1" max="6" width="12.875" style="0" customWidth="1"/>
  </cols>
  <sheetData>
    <row r="1" spans="1:6" ht="18.75">
      <c r="A1" s="336" t="s">
        <v>369</v>
      </c>
      <c r="B1" s="337"/>
      <c r="C1" s="337"/>
      <c r="D1" s="337"/>
      <c r="E1" s="337"/>
      <c r="F1" s="337"/>
    </row>
    <row r="2" spans="1:6" ht="15" thickBot="1">
      <c r="A2" s="337" t="s">
        <v>367</v>
      </c>
      <c r="B2" s="337"/>
      <c r="C2" s="337"/>
      <c r="D2" s="337"/>
      <c r="E2" s="337"/>
      <c r="F2" s="337"/>
    </row>
    <row r="3" spans="1:6" ht="14.25">
      <c r="A3" s="349" t="s">
        <v>35</v>
      </c>
      <c r="B3" s="355" t="s">
        <v>39</v>
      </c>
      <c r="C3" s="355"/>
      <c r="D3" s="355"/>
      <c r="E3" s="355" t="s">
        <v>40</v>
      </c>
      <c r="F3" s="356"/>
    </row>
    <row r="4" spans="1:7" ht="14.25">
      <c r="A4" s="353"/>
      <c r="B4" s="38" t="s">
        <v>30</v>
      </c>
      <c r="C4" s="38" t="s">
        <v>31</v>
      </c>
      <c r="D4" s="38" t="s">
        <v>32</v>
      </c>
      <c r="E4" s="38" t="s">
        <v>41</v>
      </c>
      <c r="F4" s="39" t="s">
        <v>33</v>
      </c>
      <c r="G4" s="2"/>
    </row>
    <row r="5" spans="1:6" ht="14.25">
      <c r="A5" s="14">
        <v>1949</v>
      </c>
      <c r="B5" s="12">
        <v>87434</v>
      </c>
      <c r="C5" s="12">
        <v>469</v>
      </c>
      <c r="D5" s="12">
        <v>41066</v>
      </c>
      <c r="E5" s="12">
        <v>16532</v>
      </c>
      <c r="F5" s="13">
        <v>4131</v>
      </c>
    </row>
    <row r="6" spans="1:6" ht="14.25">
      <c r="A6" s="5">
        <v>1950</v>
      </c>
      <c r="B6" s="7">
        <v>91188</v>
      </c>
      <c r="C6" s="7">
        <v>496</v>
      </c>
      <c r="D6" s="7">
        <v>45260</v>
      </c>
      <c r="E6" s="7">
        <v>17564</v>
      </c>
      <c r="F6" s="8">
        <v>5432</v>
      </c>
    </row>
    <row r="7" spans="1:6" ht="14.25">
      <c r="A7" s="5">
        <v>1951</v>
      </c>
      <c r="B7" s="7">
        <v>98907</v>
      </c>
      <c r="C7" s="7">
        <v>523</v>
      </c>
      <c r="D7" s="7">
        <v>51681</v>
      </c>
      <c r="E7" s="7">
        <v>19022</v>
      </c>
      <c r="F7" s="8">
        <v>5552</v>
      </c>
    </row>
    <row r="8" spans="1:6" ht="14.25">
      <c r="A8" s="5">
        <v>1952</v>
      </c>
      <c r="B8" s="7">
        <v>121053</v>
      </c>
      <c r="C8" s="7">
        <v>438</v>
      </c>
      <c r="D8" s="7">
        <v>52615</v>
      </c>
      <c r="E8" s="7">
        <v>19297</v>
      </c>
      <c r="F8" s="8">
        <v>4352</v>
      </c>
    </row>
    <row r="9" spans="1:6" ht="14.25">
      <c r="A9" s="5">
        <v>1953</v>
      </c>
      <c r="B9" s="7">
        <v>131333</v>
      </c>
      <c r="C9" s="7">
        <v>488</v>
      </c>
      <c r="D9" s="7">
        <v>64109</v>
      </c>
      <c r="E9" s="7">
        <v>19539</v>
      </c>
      <c r="F9" s="8">
        <v>5445</v>
      </c>
    </row>
    <row r="10" spans="1:6" ht="14.25">
      <c r="A10" s="5">
        <v>1954</v>
      </c>
      <c r="B10" s="7">
        <v>168196</v>
      </c>
      <c r="C10" s="7">
        <v>479</v>
      </c>
      <c r="D10" s="7">
        <v>80647</v>
      </c>
      <c r="E10" s="7">
        <v>23624</v>
      </c>
      <c r="F10" s="8">
        <v>5590</v>
      </c>
    </row>
    <row r="11" spans="1:6" ht="14.25">
      <c r="A11" s="5">
        <v>1955</v>
      </c>
      <c r="B11" s="7">
        <v>183380</v>
      </c>
      <c r="C11" s="7">
        <v>435</v>
      </c>
      <c r="D11" s="7">
        <v>79760</v>
      </c>
      <c r="E11" s="7">
        <v>22672</v>
      </c>
      <c r="F11" s="8">
        <v>5953</v>
      </c>
    </row>
    <row r="12" spans="1:6" ht="14.25">
      <c r="A12" s="5">
        <v>1956</v>
      </c>
      <c r="B12" s="7">
        <v>177874</v>
      </c>
      <c r="C12" s="7">
        <v>466</v>
      </c>
      <c r="D12" s="7">
        <v>82957</v>
      </c>
      <c r="E12" s="7">
        <v>23123</v>
      </c>
      <c r="F12" s="8">
        <v>5494</v>
      </c>
    </row>
    <row r="13" spans="1:6" ht="14.25">
      <c r="A13" s="5">
        <v>1957</v>
      </c>
      <c r="B13" s="7">
        <v>197317</v>
      </c>
      <c r="C13" s="7">
        <v>475</v>
      </c>
      <c r="D13" s="7">
        <v>93692</v>
      </c>
      <c r="E13" s="7">
        <v>29714</v>
      </c>
      <c r="F13" s="8">
        <v>8364</v>
      </c>
    </row>
    <row r="14" spans="1:6" ht="14.25">
      <c r="A14" s="5">
        <v>1958</v>
      </c>
      <c r="B14" s="7">
        <v>166724</v>
      </c>
      <c r="C14" s="7">
        <v>561</v>
      </c>
      <c r="D14" s="7">
        <v>93565</v>
      </c>
      <c r="E14" s="7">
        <v>27045</v>
      </c>
      <c r="F14" s="8">
        <v>7418</v>
      </c>
    </row>
    <row r="15" spans="1:6" ht="14.25">
      <c r="A15" s="5">
        <v>1959</v>
      </c>
      <c r="B15" s="7">
        <v>167799</v>
      </c>
      <c r="C15" s="7">
        <v>569</v>
      </c>
      <c r="D15" s="7">
        <v>95404</v>
      </c>
      <c r="E15" s="7">
        <v>31038</v>
      </c>
      <c r="F15" s="8">
        <v>5267</v>
      </c>
    </row>
    <row r="16" spans="1:6" ht="14.25">
      <c r="A16" s="5">
        <v>1960</v>
      </c>
      <c r="B16" s="7">
        <v>205527</v>
      </c>
      <c r="C16" s="7">
        <v>472</v>
      </c>
      <c r="D16" s="7">
        <v>97070</v>
      </c>
      <c r="E16" s="7">
        <v>45315</v>
      </c>
      <c r="F16" s="8">
        <v>5213</v>
      </c>
    </row>
    <row r="17" spans="1:6" ht="14.25">
      <c r="A17" s="5">
        <v>1961</v>
      </c>
      <c r="B17" s="7">
        <v>155352</v>
      </c>
      <c r="C17" s="7">
        <v>432</v>
      </c>
      <c r="D17" s="7">
        <v>67109</v>
      </c>
      <c r="E17" s="7">
        <v>32333</v>
      </c>
      <c r="F17" s="8">
        <v>4653</v>
      </c>
    </row>
    <row r="18" spans="1:6" ht="14.25">
      <c r="A18" s="5">
        <v>1962</v>
      </c>
      <c r="B18" s="7">
        <v>179859</v>
      </c>
      <c r="C18" s="7">
        <v>402</v>
      </c>
      <c r="D18" s="7">
        <v>72311</v>
      </c>
      <c r="E18" s="7">
        <v>23411</v>
      </c>
      <c r="F18" s="8">
        <v>3295</v>
      </c>
    </row>
    <row r="19" spans="1:6" ht="14.25">
      <c r="A19" s="5">
        <v>1963</v>
      </c>
      <c r="B19" s="7">
        <v>186419</v>
      </c>
      <c r="C19" s="7">
        <v>429</v>
      </c>
      <c r="D19" s="7">
        <v>80001</v>
      </c>
      <c r="E19" s="7">
        <v>43355</v>
      </c>
      <c r="F19" s="8">
        <v>4891</v>
      </c>
    </row>
    <row r="20" spans="1:6" ht="14.25">
      <c r="A20" s="5">
        <v>1964</v>
      </c>
      <c r="B20" s="7">
        <v>199295</v>
      </c>
      <c r="C20" s="7">
        <v>476</v>
      </c>
      <c r="D20" s="7">
        <v>94898</v>
      </c>
      <c r="E20" s="7">
        <v>48206</v>
      </c>
      <c r="F20" s="8">
        <v>4752</v>
      </c>
    </row>
    <row r="21" spans="1:6" ht="14.25">
      <c r="A21" s="5">
        <v>1965</v>
      </c>
      <c r="B21" s="7">
        <v>169495</v>
      </c>
      <c r="C21" s="7">
        <v>543</v>
      </c>
      <c r="D21" s="7">
        <v>91983</v>
      </c>
      <c r="E21" s="7">
        <v>57908</v>
      </c>
      <c r="F21" s="8">
        <v>5934</v>
      </c>
    </row>
    <row r="22" spans="1:6" ht="14.25">
      <c r="A22" s="5">
        <v>1966</v>
      </c>
      <c r="B22" s="7">
        <v>161511</v>
      </c>
      <c r="C22" s="7">
        <v>517</v>
      </c>
      <c r="D22" s="7">
        <v>83552</v>
      </c>
      <c r="E22" s="7">
        <v>68272</v>
      </c>
      <c r="F22" s="8">
        <v>6171</v>
      </c>
    </row>
    <row r="23" spans="1:6" ht="14.25">
      <c r="A23" s="5">
        <v>1967</v>
      </c>
      <c r="B23" s="7">
        <v>160871</v>
      </c>
      <c r="C23" s="7">
        <v>522</v>
      </c>
      <c r="D23" s="7">
        <v>83954</v>
      </c>
      <c r="E23" s="7">
        <v>84283</v>
      </c>
      <c r="F23" s="8">
        <v>9388</v>
      </c>
    </row>
    <row r="24" spans="1:6" ht="14.25">
      <c r="A24" s="5">
        <v>1968</v>
      </c>
      <c r="B24" s="7">
        <v>165701</v>
      </c>
      <c r="C24" s="7">
        <v>506</v>
      </c>
      <c r="D24" s="7">
        <v>83905</v>
      </c>
      <c r="E24" s="7">
        <v>105226</v>
      </c>
      <c r="F24" s="8">
        <v>26236</v>
      </c>
    </row>
    <row r="25" spans="1:6" ht="14.25">
      <c r="A25" s="5">
        <v>1969</v>
      </c>
      <c r="B25" s="7">
        <v>142351</v>
      </c>
      <c r="C25" s="7">
        <v>527</v>
      </c>
      <c r="D25" s="7">
        <v>75058</v>
      </c>
      <c r="E25" s="7">
        <v>92564</v>
      </c>
      <c r="F25" s="8">
        <v>16125</v>
      </c>
    </row>
    <row r="26" spans="1:6" ht="14.25">
      <c r="A26" s="5">
        <v>1970</v>
      </c>
      <c r="B26" s="7">
        <v>160235</v>
      </c>
      <c r="C26" s="7">
        <v>600</v>
      </c>
      <c r="D26" s="7">
        <v>96187</v>
      </c>
      <c r="E26" s="7">
        <v>87506</v>
      </c>
      <c r="F26" s="8">
        <v>13487</v>
      </c>
    </row>
    <row r="27" spans="1:6" ht="14.25">
      <c r="A27" s="5">
        <v>1971</v>
      </c>
      <c r="B27" s="7">
        <v>186623</v>
      </c>
      <c r="C27" s="7">
        <v>542</v>
      </c>
      <c r="D27" s="7">
        <v>101166</v>
      </c>
      <c r="E27" s="7">
        <v>81185</v>
      </c>
      <c r="F27" s="8">
        <v>16554</v>
      </c>
    </row>
    <row r="28" spans="1:6" ht="14.25">
      <c r="A28" s="5">
        <v>1972</v>
      </c>
      <c r="B28" s="7">
        <v>176252</v>
      </c>
      <c r="C28" s="7">
        <v>547</v>
      </c>
      <c r="D28" s="7">
        <v>96465</v>
      </c>
      <c r="E28" s="7">
        <v>97034</v>
      </c>
      <c r="F28" s="8">
        <v>14707</v>
      </c>
    </row>
    <row r="29" spans="1:6" ht="14.25">
      <c r="A29" s="5">
        <v>1973</v>
      </c>
      <c r="B29" s="7">
        <v>165506</v>
      </c>
      <c r="C29" s="7">
        <v>551</v>
      </c>
      <c r="D29" s="7">
        <v>91122</v>
      </c>
      <c r="E29" s="7">
        <v>107119</v>
      </c>
      <c r="F29" s="8">
        <v>21274</v>
      </c>
    </row>
    <row r="30" spans="1:6" ht="14.25">
      <c r="A30" s="5">
        <v>1974</v>
      </c>
      <c r="B30" s="7">
        <v>177522</v>
      </c>
      <c r="C30" s="7">
        <v>628</v>
      </c>
      <c r="D30" s="7">
        <v>111459</v>
      </c>
      <c r="E30" s="7">
        <v>95747</v>
      </c>
      <c r="F30" s="8">
        <v>16023</v>
      </c>
    </row>
    <row r="31" spans="1:6" ht="14.25">
      <c r="A31" s="5">
        <v>1975</v>
      </c>
      <c r="B31" s="7">
        <v>134127</v>
      </c>
      <c r="C31" s="7">
        <v>842</v>
      </c>
      <c r="D31" s="7">
        <v>112993</v>
      </c>
      <c r="E31" s="7">
        <v>101353</v>
      </c>
      <c r="F31" s="8">
        <v>20163</v>
      </c>
    </row>
    <row r="32" spans="1:6" ht="14.25">
      <c r="A32" s="5">
        <v>1976</v>
      </c>
      <c r="B32" s="7">
        <v>198779</v>
      </c>
      <c r="C32" s="7">
        <v>660</v>
      </c>
      <c r="D32" s="7">
        <v>131099</v>
      </c>
      <c r="E32" s="7">
        <v>97020</v>
      </c>
      <c r="F32" s="8">
        <v>13291</v>
      </c>
    </row>
    <row r="33" spans="1:6" ht="14.25">
      <c r="A33" s="5">
        <v>1977</v>
      </c>
      <c r="B33" s="7">
        <v>200087</v>
      </c>
      <c r="C33" s="7">
        <v>678</v>
      </c>
      <c r="D33" s="7">
        <v>135652</v>
      </c>
      <c r="E33" s="7">
        <v>90868</v>
      </c>
      <c r="F33" s="8">
        <v>8606</v>
      </c>
    </row>
    <row r="34" spans="1:6" ht="15" thickBot="1">
      <c r="A34" s="9">
        <v>1978</v>
      </c>
      <c r="B34" s="10">
        <v>189607</v>
      </c>
      <c r="C34" s="10">
        <v>766</v>
      </c>
      <c r="D34" s="10">
        <v>145232</v>
      </c>
      <c r="E34" s="10">
        <v>96557</v>
      </c>
      <c r="F34" s="11">
        <v>11512</v>
      </c>
    </row>
  </sheetData>
  <sheetProtection/>
  <mergeCells count="5">
    <mergeCell ref="A1:F1"/>
    <mergeCell ref="A2:F2"/>
    <mergeCell ref="A3:A4"/>
    <mergeCell ref="B3:D3"/>
    <mergeCell ref="E3:F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9">
      <selection activeCell="F44" sqref="F44"/>
    </sheetView>
  </sheetViews>
  <sheetFormatPr defaultColWidth="9.00390625" defaultRowHeight="14.25"/>
  <cols>
    <col min="1" max="6" width="12.625" style="0" customWidth="1"/>
  </cols>
  <sheetData>
    <row r="1" spans="1:7" ht="18.75">
      <c r="A1" s="357" t="s">
        <v>370</v>
      </c>
      <c r="B1" s="357"/>
      <c r="C1" s="357"/>
      <c r="D1" s="357"/>
      <c r="E1" s="357"/>
      <c r="F1" s="357"/>
      <c r="G1" s="2"/>
    </row>
    <row r="2" spans="1:6" ht="15" thickBot="1">
      <c r="A2" s="337" t="s">
        <v>362</v>
      </c>
      <c r="B2" s="337"/>
      <c r="C2" s="337"/>
      <c r="D2" s="337"/>
      <c r="E2" s="337"/>
      <c r="F2" s="337"/>
    </row>
    <row r="3" spans="1:6" ht="14.25">
      <c r="A3" s="349" t="s">
        <v>35</v>
      </c>
      <c r="B3" s="355" t="s">
        <v>39</v>
      </c>
      <c r="C3" s="355"/>
      <c r="D3" s="355"/>
      <c r="E3" s="355" t="s">
        <v>40</v>
      </c>
      <c r="F3" s="356"/>
    </row>
    <row r="4" spans="1:6" ht="14.25">
      <c r="A4" s="353"/>
      <c r="B4" s="38" t="s">
        <v>30</v>
      </c>
      <c r="C4" s="38" t="s">
        <v>31</v>
      </c>
      <c r="D4" s="38" t="s">
        <v>32</v>
      </c>
      <c r="E4" s="38" t="s">
        <v>41</v>
      </c>
      <c r="F4" s="39" t="s">
        <v>33</v>
      </c>
    </row>
    <row r="5" spans="1:6" s="115" customFormat="1" ht="14.25">
      <c r="A5" s="14">
        <v>1979</v>
      </c>
      <c r="B5" s="12">
        <v>194764</v>
      </c>
      <c r="C5" s="12">
        <v>803</v>
      </c>
      <c r="D5" s="12">
        <v>156419</v>
      </c>
      <c r="E5" s="12">
        <v>104213</v>
      </c>
      <c r="F5" s="114">
        <v>24018</v>
      </c>
    </row>
    <row r="6" spans="1:6" s="115" customFormat="1" ht="14.25">
      <c r="A6" s="5">
        <v>1980</v>
      </c>
      <c r="B6" s="7">
        <v>217061</v>
      </c>
      <c r="C6" s="7">
        <v>759</v>
      </c>
      <c r="D6" s="7">
        <v>164802</v>
      </c>
      <c r="E6" s="7">
        <v>102366</v>
      </c>
      <c r="F6" s="112">
        <v>19534</v>
      </c>
    </row>
    <row r="7" spans="1:6" s="115" customFormat="1" ht="14.25">
      <c r="A7" s="5">
        <v>1981</v>
      </c>
      <c r="B7" s="7">
        <v>230880</v>
      </c>
      <c r="C7" s="7">
        <v>734</v>
      </c>
      <c r="D7" s="7">
        <v>171603</v>
      </c>
      <c r="E7" s="7">
        <v>102565</v>
      </c>
      <c r="F7" s="112">
        <v>21198</v>
      </c>
    </row>
    <row r="8" spans="1:6" s="115" customFormat="1" ht="14.25">
      <c r="A8" s="5">
        <v>1982</v>
      </c>
      <c r="B8" s="7">
        <v>252704</v>
      </c>
      <c r="C8" s="7">
        <v>736</v>
      </c>
      <c r="D8" s="7">
        <v>185916</v>
      </c>
      <c r="E8" s="7">
        <v>109605</v>
      </c>
      <c r="F8" s="112">
        <v>36072</v>
      </c>
    </row>
    <row r="9" spans="1:6" s="115" customFormat="1" ht="14.25">
      <c r="A9" s="5">
        <v>1983</v>
      </c>
      <c r="B9" s="7">
        <v>267429</v>
      </c>
      <c r="C9" s="7">
        <v>724</v>
      </c>
      <c r="D9" s="7">
        <v>193543</v>
      </c>
      <c r="E9" s="7">
        <v>109859</v>
      </c>
      <c r="F9" s="112">
        <v>29548</v>
      </c>
    </row>
    <row r="10" spans="1:6" s="115" customFormat="1" ht="14.25">
      <c r="A10" s="5">
        <v>1984</v>
      </c>
      <c r="B10" s="7">
        <v>323612</v>
      </c>
      <c r="C10" s="7">
        <v>764</v>
      </c>
      <c r="D10" s="7">
        <v>247240</v>
      </c>
      <c r="E10" s="7">
        <v>130951</v>
      </c>
      <c r="F10" s="112">
        <v>33026</v>
      </c>
    </row>
    <row r="11" spans="1:6" s="115" customFormat="1" ht="14.25">
      <c r="A11" s="5">
        <v>1985</v>
      </c>
      <c r="B11" s="7">
        <v>365630</v>
      </c>
      <c r="C11" s="7">
        <v>782</v>
      </c>
      <c r="D11" s="7">
        <v>285832</v>
      </c>
      <c r="E11" s="7">
        <v>208749</v>
      </c>
      <c r="F11" s="112">
        <v>65516</v>
      </c>
    </row>
    <row r="12" spans="1:6" ht="14.25">
      <c r="A12" s="5">
        <v>1986</v>
      </c>
      <c r="B12" s="7">
        <v>416434</v>
      </c>
      <c r="C12" s="7">
        <v>839</v>
      </c>
      <c r="D12" s="7">
        <v>349416</v>
      </c>
      <c r="E12" s="7">
        <v>382876</v>
      </c>
      <c r="F12" s="112">
        <v>148270</v>
      </c>
    </row>
    <row r="13" spans="1:6" ht="14.25">
      <c r="A13" s="5">
        <v>1987</v>
      </c>
      <c r="B13" s="7">
        <v>484057</v>
      </c>
      <c r="C13" s="7">
        <v>839</v>
      </c>
      <c r="D13" s="7">
        <v>405916</v>
      </c>
      <c r="E13" s="7">
        <v>683613</v>
      </c>
      <c r="F13" s="112">
        <v>320925</v>
      </c>
    </row>
    <row r="14" spans="1:6" ht="14.25">
      <c r="A14" s="5">
        <v>1988</v>
      </c>
      <c r="B14" s="7">
        <v>637645</v>
      </c>
      <c r="C14" s="7">
        <v>910</v>
      </c>
      <c r="D14" s="7">
        <v>580263</v>
      </c>
      <c r="E14" s="7">
        <v>799979</v>
      </c>
      <c r="F14" s="112">
        <v>400753</v>
      </c>
    </row>
    <row r="15" spans="1:6" ht="14.25">
      <c r="A15" s="5">
        <v>1989</v>
      </c>
      <c r="B15" s="7">
        <v>746000</v>
      </c>
      <c r="C15" s="7">
        <v>935</v>
      </c>
      <c r="D15" s="7">
        <v>698000</v>
      </c>
      <c r="E15" s="7">
        <v>731000</v>
      </c>
      <c r="F15" s="112">
        <v>387687</v>
      </c>
    </row>
    <row r="16" spans="1:6" ht="14.25">
      <c r="A16" s="5">
        <v>1990</v>
      </c>
      <c r="B16" s="7">
        <v>753900</v>
      </c>
      <c r="C16" s="7">
        <v>937</v>
      </c>
      <c r="D16" s="7">
        <v>706200</v>
      </c>
      <c r="E16" s="7">
        <v>651410</v>
      </c>
      <c r="F16" s="112">
        <v>378475</v>
      </c>
    </row>
    <row r="17" spans="1:6" ht="14.25">
      <c r="A17" s="5">
        <v>1991</v>
      </c>
      <c r="B17" s="7">
        <v>871700</v>
      </c>
      <c r="C17" s="7">
        <v>980</v>
      </c>
      <c r="D17" s="7">
        <v>854600</v>
      </c>
      <c r="E17" s="7">
        <v>675136</v>
      </c>
      <c r="F17" s="112">
        <v>400782</v>
      </c>
    </row>
    <row r="18" spans="1:6" ht="14.25">
      <c r="A18" s="5">
        <v>1992</v>
      </c>
      <c r="B18" s="7">
        <v>901300</v>
      </c>
      <c r="C18" s="7">
        <v>915</v>
      </c>
      <c r="D18" s="7">
        <v>824500</v>
      </c>
      <c r="E18" s="7">
        <v>716618</v>
      </c>
      <c r="F18" s="112">
        <v>460306</v>
      </c>
    </row>
    <row r="19" spans="1:6" ht="14.25">
      <c r="A19" s="5">
        <v>1993</v>
      </c>
      <c r="B19" s="7">
        <v>1004700</v>
      </c>
      <c r="C19" s="7">
        <v>941</v>
      </c>
      <c r="D19" s="7">
        <v>945400</v>
      </c>
      <c r="E19" s="7">
        <v>740160</v>
      </c>
      <c r="F19" s="112">
        <v>518228</v>
      </c>
    </row>
    <row r="20" spans="1:6" ht="14.25">
      <c r="A20" s="5">
        <v>1994</v>
      </c>
      <c r="B20" s="7">
        <v>1118300</v>
      </c>
      <c r="C20" s="7">
        <v>910</v>
      </c>
      <c r="D20" s="7">
        <v>1018000</v>
      </c>
      <c r="E20" s="7">
        <v>777858</v>
      </c>
      <c r="F20" s="112">
        <v>462296</v>
      </c>
    </row>
    <row r="21" spans="1:6" ht="14.25">
      <c r="A21" s="5">
        <v>1995</v>
      </c>
      <c r="B21" s="7">
        <v>1128500</v>
      </c>
      <c r="C21" s="7">
        <v>979</v>
      </c>
      <c r="D21" s="7">
        <v>1104300</v>
      </c>
      <c r="E21" s="7">
        <v>809149</v>
      </c>
      <c r="F21" s="112">
        <v>532881</v>
      </c>
    </row>
    <row r="22" spans="1:6" ht="14.25">
      <c r="A22" s="5">
        <v>1996</v>
      </c>
      <c r="B22" s="7">
        <v>1242483</v>
      </c>
      <c r="C22" s="7">
        <v>978</v>
      </c>
      <c r="D22" s="7">
        <v>1215639</v>
      </c>
      <c r="E22" s="7">
        <v>820656</v>
      </c>
      <c r="F22" s="112">
        <v>379551</v>
      </c>
    </row>
    <row r="23" spans="1:6" ht="14.25">
      <c r="A23" s="5">
        <v>1997</v>
      </c>
      <c r="B23" s="7">
        <v>1323095</v>
      </c>
      <c r="C23" s="7">
        <v>987</v>
      </c>
      <c r="D23" s="7">
        <v>1306092</v>
      </c>
      <c r="E23" s="7">
        <v>858400</v>
      </c>
      <c r="F23" s="112">
        <v>430885</v>
      </c>
    </row>
    <row r="24" spans="1:6" ht="14.25">
      <c r="A24" s="5">
        <v>1998</v>
      </c>
      <c r="B24" s="7">
        <v>1373843</v>
      </c>
      <c r="C24" s="7">
        <v>1109</v>
      </c>
      <c r="D24" s="7">
        <v>1522931</v>
      </c>
      <c r="E24" s="7">
        <v>943318</v>
      </c>
      <c r="F24" s="112">
        <v>583983</v>
      </c>
    </row>
    <row r="25" spans="1:6" ht="14.25">
      <c r="A25" s="5">
        <v>1999</v>
      </c>
      <c r="B25" s="7">
        <v>1461234</v>
      </c>
      <c r="C25" s="7">
        <v>1120</v>
      </c>
      <c r="D25" s="7">
        <v>1637070</v>
      </c>
      <c r="E25" s="7">
        <v>1156738</v>
      </c>
      <c r="F25" s="112">
        <v>822551</v>
      </c>
    </row>
    <row r="26" spans="1:6" ht="14.25">
      <c r="A26" s="5">
        <v>2000</v>
      </c>
      <c r="B26" s="7">
        <v>1529371</v>
      </c>
      <c r="C26" s="7">
        <v>1108</v>
      </c>
      <c r="D26" s="7">
        <v>1694167</v>
      </c>
      <c r="E26" s="7">
        <v>1269156</v>
      </c>
      <c r="F26" s="112">
        <v>938570</v>
      </c>
    </row>
    <row r="27" spans="1:6" ht="14.25">
      <c r="A27" s="5">
        <v>2001</v>
      </c>
      <c r="B27" s="7">
        <v>1522187</v>
      </c>
      <c r="C27" s="7">
        <v>1155</v>
      </c>
      <c r="D27" s="7">
        <v>1757706</v>
      </c>
      <c r="E27" s="7">
        <v>1245060</v>
      </c>
      <c r="F27" s="112">
        <v>1010396</v>
      </c>
    </row>
    <row r="28" spans="1:6" ht="14.25">
      <c r="A28" s="5">
        <v>2002</v>
      </c>
      <c r="B28" s="7">
        <v>1569051</v>
      </c>
      <c r="C28" s="7">
        <v>1206</v>
      </c>
      <c r="D28" s="7">
        <v>1891607</v>
      </c>
      <c r="E28" s="7">
        <v>1292788</v>
      </c>
      <c r="F28" s="112">
        <v>1124760</v>
      </c>
    </row>
    <row r="29" spans="1:6" ht="14.25">
      <c r="A29" s="5">
        <v>2003</v>
      </c>
      <c r="B29" s="7">
        <v>1622907</v>
      </c>
      <c r="C29" s="7">
        <v>1213</v>
      </c>
      <c r="D29" s="7">
        <v>1969298</v>
      </c>
      <c r="E29" s="7">
        <v>1232445</v>
      </c>
      <c r="F29" s="112">
        <v>1191145</v>
      </c>
    </row>
    <row r="30" spans="1:6" ht="14.25">
      <c r="A30" s="5">
        <v>2004</v>
      </c>
      <c r="B30" s="7">
        <v>1608773</v>
      </c>
      <c r="C30" s="7">
        <v>1227</v>
      </c>
      <c r="D30" s="7">
        <v>1974059</v>
      </c>
      <c r="E30" s="7">
        <v>1266964</v>
      </c>
      <c r="F30" s="112">
        <v>1300250</v>
      </c>
    </row>
    <row r="31" spans="1:6" ht="14.25">
      <c r="A31" s="5">
        <v>2005</v>
      </c>
      <c r="B31" s="7">
        <v>1663214</v>
      </c>
      <c r="C31" s="7">
        <v>1274</v>
      </c>
      <c r="D31" s="7">
        <v>2119560</v>
      </c>
      <c r="E31" s="7">
        <v>1330074</v>
      </c>
      <c r="F31" s="112">
        <v>1508891</v>
      </c>
    </row>
    <row r="32" spans="1:6" ht="14.25">
      <c r="A32" s="5">
        <v>2006</v>
      </c>
      <c r="B32" s="7">
        <v>1534072</v>
      </c>
      <c r="C32" s="7">
        <v>1317</v>
      </c>
      <c r="D32" s="7">
        <v>2020108</v>
      </c>
      <c r="E32" s="7">
        <v>1280355</v>
      </c>
      <c r="F32" s="112">
        <v>1616367</v>
      </c>
    </row>
    <row r="33" spans="1:6" ht="14.25">
      <c r="A33" s="5">
        <v>2007</v>
      </c>
      <c r="B33" s="220">
        <v>1492312</v>
      </c>
      <c r="C33" s="220">
        <v>1325</v>
      </c>
      <c r="D33" s="220">
        <v>1977197</v>
      </c>
      <c r="E33" s="220">
        <v>1251161</v>
      </c>
      <c r="F33" s="249">
        <v>1622565</v>
      </c>
    </row>
    <row r="34" spans="1:6" ht="14.25">
      <c r="A34" s="5">
        <v>2008</v>
      </c>
      <c r="B34" s="220">
        <v>1533135</v>
      </c>
      <c r="C34" s="220">
        <v>1358</v>
      </c>
      <c r="D34" s="220">
        <v>2082112</v>
      </c>
      <c r="E34" s="220">
        <v>1205965</v>
      </c>
      <c r="F34" s="249">
        <v>1649818</v>
      </c>
    </row>
    <row r="35" spans="1:6" ht="14.25">
      <c r="A35" s="5">
        <v>2009</v>
      </c>
      <c r="B35" s="220">
        <v>1456270</v>
      </c>
      <c r="C35" s="220">
        <v>1446</v>
      </c>
      <c r="D35" s="220">
        <v>2105432</v>
      </c>
      <c r="E35" s="220">
        <v>1208116</v>
      </c>
      <c r="F35" s="249">
        <v>1750946</v>
      </c>
    </row>
    <row r="36" spans="1:6" ht="14.25">
      <c r="A36" s="5">
        <v>2010</v>
      </c>
      <c r="B36" s="220">
        <v>1500385</v>
      </c>
      <c r="C36" s="220">
        <v>1457</v>
      </c>
      <c r="D36" s="220">
        <v>2186341</v>
      </c>
      <c r="E36" s="220">
        <v>1206215</v>
      </c>
      <c r="F36" s="249">
        <v>1865845</v>
      </c>
    </row>
    <row r="37" spans="1:6" ht="14.25">
      <c r="A37" s="5">
        <v>2011</v>
      </c>
      <c r="B37" s="220">
        <v>1673893</v>
      </c>
      <c r="C37" s="220">
        <v>1518</v>
      </c>
      <c r="D37" s="220">
        <v>2541200</v>
      </c>
      <c r="E37" s="220">
        <v>1244220</v>
      </c>
      <c r="F37" s="249">
        <v>2044047</v>
      </c>
    </row>
    <row r="38" spans="1:6" ht="14.25">
      <c r="A38" s="5">
        <v>2012</v>
      </c>
      <c r="B38" s="220">
        <v>1744864</v>
      </c>
      <c r="C38" s="220">
        <v>1584</v>
      </c>
      <c r="D38" s="220">
        <v>2763160</v>
      </c>
      <c r="E38" s="220">
        <v>1244745</v>
      </c>
      <c r="F38" s="249">
        <v>2116848</v>
      </c>
    </row>
    <row r="39" spans="1:6" ht="14.25">
      <c r="A39" s="5">
        <v>2013</v>
      </c>
      <c r="B39" s="220">
        <v>1936297</v>
      </c>
      <c r="C39" s="220">
        <v>1570</v>
      </c>
      <c r="D39" s="220">
        <v>3040005</v>
      </c>
      <c r="E39" s="220">
        <v>1317733</v>
      </c>
      <c r="F39" s="249">
        <v>2217393</v>
      </c>
    </row>
    <row r="40" spans="1:6" ht="14.25">
      <c r="A40" s="5">
        <v>2014</v>
      </c>
      <c r="B40" s="220">
        <v>2104634</v>
      </c>
      <c r="C40" s="220">
        <v>1581</v>
      </c>
      <c r="D40" s="220">
        <v>3327556</v>
      </c>
      <c r="E40" s="220">
        <v>1299736</v>
      </c>
      <c r="F40" s="249">
        <v>2231568</v>
      </c>
    </row>
    <row r="41" spans="1:7" ht="14.25">
      <c r="A41" s="5">
        <v>2015</v>
      </c>
      <c r="B41" s="220">
        <v>2166882</v>
      </c>
      <c r="C41" s="220">
        <v>1631</v>
      </c>
      <c r="D41" s="220">
        <v>3535088</v>
      </c>
      <c r="E41" s="220">
        <v>1307439</v>
      </c>
      <c r="F41" s="249">
        <v>2283558</v>
      </c>
      <c r="G41" s="115"/>
    </row>
    <row r="42" spans="1:7" ht="14.25">
      <c r="A42" s="5">
        <v>2016</v>
      </c>
      <c r="B42" s="220">
        <v>2006547</v>
      </c>
      <c r="C42" s="220">
        <v>1670</v>
      </c>
      <c r="D42" s="220">
        <v>3350261</v>
      </c>
      <c r="E42" s="220">
        <v>1294960</v>
      </c>
      <c r="F42" s="249">
        <v>2348181</v>
      </c>
      <c r="G42" s="115"/>
    </row>
    <row r="43" spans="1:7" ht="14.25">
      <c r="A43" s="120">
        <v>2017</v>
      </c>
      <c r="B43" s="220">
        <v>2069470</v>
      </c>
      <c r="C43" s="220">
        <v>1704</v>
      </c>
      <c r="D43" s="220">
        <v>3526067</v>
      </c>
      <c r="E43" s="220">
        <v>1341065</v>
      </c>
      <c r="F43" s="249">
        <v>2454779</v>
      </c>
      <c r="G43" s="115"/>
    </row>
    <row r="44" spans="1:7" s="115" customFormat="1" ht="15" thickBot="1">
      <c r="A44" s="9">
        <v>2018</v>
      </c>
      <c r="B44" s="315">
        <v>2160713</v>
      </c>
      <c r="C44" s="315">
        <v>1739</v>
      </c>
      <c r="D44" s="315">
        <v>3758556</v>
      </c>
      <c r="E44" s="315">
        <v>1395161</v>
      </c>
      <c r="F44" s="316">
        <v>2660742</v>
      </c>
      <c r="G44" s="308"/>
    </row>
    <row r="45" spans="1:6" ht="14.25">
      <c r="A45" s="250" t="s">
        <v>526</v>
      </c>
      <c r="B45" s="250"/>
      <c r="C45" s="250"/>
      <c r="D45" s="250"/>
      <c r="E45" s="250"/>
      <c r="F45" s="250" t="s">
        <v>27</v>
      </c>
    </row>
    <row r="47" ht="14.25">
      <c r="F47" s="170"/>
    </row>
  </sheetData>
  <sheetProtection/>
  <mergeCells count="5">
    <mergeCell ref="A1:F1"/>
    <mergeCell ref="A2:F2"/>
    <mergeCell ref="A3:A4"/>
    <mergeCell ref="B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P32" sqref="P32"/>
    </sheetView>
  </sheetViews>
  <sheetFormatPr defaultColWidth="9.00390625" defaultRowHeight="14.25"/>
  <cols>
    <col min="1" max="1" width="11.125" style="0" customWidth="1"/>
    <col min="2" max="4" width="11.125" style="89" customWidth="1"/>
    <col min="5" max="7" width="11.125" style="0" customWidth="1"/>
  </cols>
  <sheetData>
    <row r="1" spans="1:7" ht="21" customHeight="1" thickBot="1">
      <c r="A1" s="359" t="s">
        <v>371</v>
      </c>
      <c r="B1" s="359"/>
      <c r="C1" s="359"/>
      <c r="D1" s="359"/>
      <c r="E1" s="359"/>
      <c r="F1" s="359"/>
      <c r="G1" s="359"/>
    </row>
    <row r="2" spans="1:7" ht="14.25">
      <c r="A2" s="332" t="s">
        <v>49</v>
      </c>
      <c r="B2" s="358" t="s">
        <v>43</v>
      </c>
      <c r="C2" s="358"/>
      <c r="D2" s="84" t="s">
        <v>378</v>
      </c>
      <c r="E2" s="83" t="s">
        <v>372</v>
      </c>
      <c r="F2" s="83" t="s">
        <v>374</v>
      </c>
      <c r="G2" s="54" t="s">
        <v>375</v>
      </c>
    </row>
    <row r="3" spans="1:7" ht="14.25">
      <c r="A3" s="333"/>
      <c r="B3" s="360" t="s">
        <v>47</v>
      </c>
      <c r="C3" s="360" t="s">
        <v>50</v>
      </c>
      <c r="D3" s="85" t="s">
        <v>377</v>
      </c>
      <c r="E3" s="55" t="s">
        <v>373</v>
      </c>
      <c r="F3" s="55" t="s">
        <v>379</v>
      </c>
      <c r="G3" s="56" t="s">
        <v>376</v>
      </c>
    </row>
    <row r="4" spans="1:7" ht="14.25">
      <c r="A4" s="333"/>
      <c r="B4" s="361"/>
      <c r="C4" s="361"/>
      <c r="D4" s="85" t="s">
        <v>45</v>
      </c>
      <c r="E4" s="55" t="s">
        <v>46</v>
      </c>
      <c r="F4" s="55" t="s">
        <v>46</v>
      </c>
      <c r="G4" s="56" t="s">
        <v>48</v>
      </c>
    </row>
    <row r="5" spans="1:7" ht="14.25">
      <c r="A5" s="14">
        <v>1949</v>
      </c>
      <c r="B5" s="86">
        <v>18.5</v>
      </c>
      <c r="C5" s="86">
        <v>29.83</v>
      </c>
      <c r="D5" s="86">
        <v>27.77</v>
      </c>
      <c r="E5" s="12" t="s">
        <v>23</v>
      </c>
      <c r="F5" s="12" t="s">
        <v>23</v>
      </c>
      <c r="G5" s="13" t="s">
        <v>44</v>
      </c>
    </row>
    <row r="6" spans="1:7" ht="14.25">
      <c r="A6" s="5">
        <v>1950</v>
      </c>
      <c r="B6" s="87">
        <v>19.54</v>
      </c>
      <c r="C6" s="87">
        <v>32.25</v>
      </c>
      <c r="D6" s="87">
        <v>28.43</v>
      </c>
      <c r="E6" s="7" t="s">
        <v>23</v>
      </c>
      <c r="F6" s="7" t="s">
        <v>23</v>
      </c>
      <c r="G6" s="8" t="s">
        <v>44</v>
      </c>
    </row>
    <row r="7" spans="1:7" ht="14.25">
      <c r="A7" s="5">
        <v>1951</v>
      </c>
      <c r="B7" s="87">
        <v>22.14</v>
      </c>
      <c r="C7" s="87">
        <v>33.81</v>
      </c>
      <c r="D7" s="87">
        <v>28.82</v>
      </c>
      <c r="E7" s="7" t="s">
        <v>23</v>
      </c>
      <c r="F7" s="7" t="s">
        <v>23</v>
      </c>
      <c r="G7" s="8" t="s">
        <v>44</v>
      </c>
    </row>
    <row r="8" spans="1:7" ht="14.25">
      <c r="A8" s="5">
        <v>1952</v>
      </c>
      <c r="B8" s="87">
        <v>26.21</v>
      </c>
      <c r="C8" s="87">
        <v>37.85</v>
      </c>
      <c r="D8" s="87">
        <v>31.42</v>
      </c>
      <c r="E8" s="7" t="s">
        <v>23</v>
      </c>
      <c r="F8" s="7" t="s">
        <v>23</v>
      </c>
      <c r="G8" s="8" t="s">
        <v>44</v>
      </c>
    </row>
    <row r="9" spans="1:7" ht="14.25">
      <c r="A9" s="5">
        <v>1953</v>
      </c>
      <c r="B9" s="87">
        <v>28.73</v>
      </c>
      <c r="C9" s="87">
        <v>43.19</v>
      </c>
      <c r="D9" s="87">
        <v>33.03</v>
      </c>
      <c r="E9" s="7" t="s">
        <v>23</v>
      </c>
      <c r="F9" s="7" t="s">
        <v>23</v>
      </c>
      <c r="G9" s="8" t="s">
        <v>44</v>
      </c>
    </row>
    <row r="10" spans="1:7" ht="14.25">
      <c r="A10" s="5">
        <v>1954</v>
      </c>
      <c r="B10" s="87">
        <v>27.82</v>
      </c>
      <c r="C10" s="87">
        <v>47.9</v>
      </c>
      <c r="D10" s="87">
        <v>35.23</v>
      </c>
      <c r="E10" s="7" t="s">
        <v>23</v>
      </c>
      <c r="F10" s="7" t="s">
        <v>23</v>
      </c>
      <c r="G10" s="8" t="s">
        <v>44</v>
      </c>
    </row>
    <row r="11" spans="1:7" ht="14.25">
      <c r="A11" s="5">
        <v>1955</v>
      </c>
      <c r="B11" s="87">
        <v>26.41</v>
      </c>
      <c r="C11" s="87">
        <v>47.4</v>
      </c>
      <c r="D11" s="87">
        <v>36.1</v>
      </c>
      <c r="E11" s="7" t="s">
        <v>23</v>
      </c>
      <c r="F11" s="7" t="s">
        <v>23</v>
      </c>
      <c r="G11" s="8" t="s">
        <v>44</v>
      </c>
    </row>
    <row r="12" spans="1:7" ht="14.25">
      <c r="A12" s="5">
        <v>1956</v>
      </c>
      <c r="B12" s="87">
        <v>34.08</v>
      </c>
      <c r="C12" s="87">
        <v>54.37</v>
      </c>
      <c r="D12" s="87">
        <v>34.96</v>
      </c>
      <c r="E12" s="7" t="s">
        <v>23</v>
      </c>
      <c r="F12" s="7" t="s">
        <v>23</v>
      </c>
      <c r="G12" s="8" t="s">
        <v>44</v>
      </c>
    </row>
    <row r="13" spans="1:7" ht="14.25">
      <c r="A13" s="5">
        <v>1957</v>
      </c>
      <c r="B13" s="87">
        <v>31.38</v>
      </c>
      <c r="C13" s="87">
        <v>66.98</v>
      </c>
      <c r="D13" s="87">
        <v>32.24</v>
      </c>
      <c r="E13" s="7" t="s">
        <v>23</v>
      </c>
      <c r="F13" s="7" t="s">
        <v>23</v>
      </c>
      <c r="G13" s="8" t="s">
        <v>44</v>
      </c>
    </row>
    <row r="14" spans="1:7" ht="14.25">
      <c r="A14" s="5">
        <v>1958</v>
      </c>
      <c r="B14" s="87">
        <v>38.63</v>
      </c>
      <c r="C14" s="87">
        <v>47.65</v>
      </c>
      <c r="D14" s="87">
        <v>32.1</v>
      </c>
      <c r="E14" s="7" t="s">
        <v>23</v>
      </c>
      <c r="F14" s="7" t="s">
        <v>23</v>
      </c>
      <c r="G14" s="8" t="s">
        <v>44</v>
      </c>
    </row>
    <row r="15" spans="1:7" ht="14.25">
      <c r="A15" s="5">
        <v>1959</v>
      </c>
      <c r="B15" s="87">
        <v>28.34</v>
      </c>
      <c r="C15" s="87">
        <v>37.96</v>
      </c>
      <c r="D15" s="87">
        <v>31.66</v>
      </c>
      <c r="E15" s="7" t="s">
        <v>23</v>
      </c>
      <c r="F15" s="7" t="s">
        <v>23</v>
      </c>
      <c r="G15" s="8" t="s">
        <v>44</v>
      </c>
    </row>
    <row r="16" spans="1:7" ht="14.25">
      <c r="A16" s="5">
        <v>1960</v>
      </c>
      <c r="B16" s="87">
        <v>26.69</v>
      </c>
      <c r="C16" s="87">
        <v>32.31</v>
      </c>
      <c r="D16" s="87">
        <v>31.87</v>
      </c>
      <c r="E16" s="7" t="s">
        <v>23</v>
      </c>
      <c r="F16" s="7" t="s">
        <v>23</v>
      </c>
      <c r="G16" s="8" t="s">
        <v>44</v>
      </c>
    </row>
    <row r="17" spans="1:7" ht="14.25">
      <c r="A17" s="5">
        <v>1961</v>
      </c>
      <c r="B17" s="87">
        <v>20.92</v>
      </c>
      <c r="C17" s="87">
        <v>38.89</v>
      </c>
      <c r="D17" s="87">
        <v>32.21</v>
      </c>
      <c r="E17" s="7" t="s">
        <v>23</v>
      </c>
      <c r="F17" s="7" t="s">
        <v>23</v>
      </c>
      <c r="G17" s="8" t="s">
        <v>44</v>
      </c>
    </row>
    <row r="18" spans="1:7" ht="14.25">
      <c r="A18" s="5">
        <v>1962</v>
      </c>
      <c r="B18" s="87">
        <v>30.72</v>
      </c>
      <c r="C18" s="87">
        <v>59.52</v>
      </c>
      <c r="D18" s="87">
        <v>33.29</v>
      </c>
      <c r="E18" s="7" t="s">
        <v>23</v>
      </c>
      <c r="F18" s="7" t="s">
        <v>23</v>
      </c>
      <c r="G18" s="8" t="s">
        <v>44</v>
      </c>
    </row>
    <row r="19" spans="1:7" ht="14.25">
      <c r="A19" s="5">
        <v>1963</v>
      </c>
      <c r="B19" s="87">
        <v>34.8</v>
      </c>
      <c r="C19" s="87">
        <v>75.26</v>
      </c>
      <c r="D19" s="87">
        <v>33.95</v>
      </c>
      <c r="E19" s="7" t="s">
        <v>23</v>
      </c>
      <c r="F19" s="7" t="s">
        <v>23</v>
      </c>
      <c r="G19" s="8" t="s">
        <v>44</v>
      </c>
    </row>
    <row r="20" spans="1:7" ht="14.25">
      <c r="A20" s="5">
        <v>1964</v>
      </c>
      <c r="B20" s="87">
        <v>44.51</v>
      </c>
      <c r="C20" s="87">
        <v>84.41</v>
      </c>
      <c r="D20" s="87">
        <v>34.6</v>
      </c>
      <c r="E20" s="7" t="s">
        <v>23</v>
      </c>
      <c r="F20" s="7" t="s">
        <v>23</v>
      </c>
      <c r="G20" s="8" t="s">
        <v>44</v>
      </c>
    </row>
    <row r="21" spans="1:7" ht="14.25">
      <c r="A21" s="5">
        <v>1965</v>
      </c>
      <c r="B21" s="87">
        <v>47.54</v>
      </c>
      <c r="C21" s="87">
        <v>89.4</v>
      </c>
      <c r="D21" s="87">
        <v>36.86</v>
      </c>
      <c r="E21" s="7" t="s">
        <v>23</v>
      </c>
      <c r="F21" s="7" t="s">
        <v>23</v>
      </c>
      <c r="G21" s="8" t="s">
        <v>44</v>
      </c>
    </row>
    <row r="22" spans="1:7" ht="14.25">
      <c r="A22" s="5">
        <v>1966</v>
      </c>
      <c r="B22" s="87">
        <v>56.08</v>
      </c>
      <c r="C22" s="87">
        <v>103.1</v>
      </c>
      <c r="D22" s="87">
        <v>39.17</v>
      </c>
      <c r="E22" s="7" t="s">
        <v>23</v>
      </c>
      <c r="F22" s="7" t="s">
        <v>23</v>
      </c>
      <c r="G22" s="8" t="s">
        <v>44</v>
      </c>
    </row>
    <row r="23" spans="1:7" ht="14.25">
      <c r="A23" s="5">
        <v>1967</v>
      </c>
      <c r="B23" s="87">
        <v>56.52</v>
      </c>
      <c r="C23" s="87">
        <v>108.91</v>
      </c>
      <c r="D23" s="87">
        <v>39.64</v>
      </c>
      <c r="E23" s="7" t="s">
        <v>23</v>
      </c>
      <c r="F23" s="7" t="s">
        <v>23</v>
      </c>
      <c r="G23" s="8" t="s">
        <v>44</v>
      </c>
    </row>
    <row r="24" spans="1:7" ht="14.25">
      <c r="A24" s="5">
        <v>1968</v>
      </c>
      <c r="B24" s="87">
        <v>52.6</v>
      </c>
      <c r="C24" s="87">
        <v>96.09</v>
      </c>
      <c r="D24" s="87">
        <v>40.95</v>
      </c>
      <c r="E24" s="7" t="s">
        <v>23</v>
      </c>
      <c r="F24" s="7" t="s">
        <v>23</v>
      </c>
      <c r="G24" s="8" t="s">
        <v>44</v>
      </c>
    </row>
    <row r="25" spans="1:7" ht="14.25">
      <c r="A25" s="5">
        <v>1969</v>
      </c>
      <c r="B25" s="87">
        <v>56.39</v>
      </c>
      <c r="C25" s="87">
        <v>115.49</v>
      </c>
      <c r="D25" s="87">
        <v>39.34</v>
      </c>
      <c r="E25" s="7" t="s">
        <v>23</v>
      </c>
      <c r="F25" s="7" t="s">
        <v>23</v>
      </c>
      <c r="G25" s="8" t="s">
        <v>44</v>
      </c>
    </row>
    <row r="26" spans="1:7" ht="14.25">
      <c r="A26" s="5">
        <v>1970</v>
      </c>
      <c r="B26" s="87">
        <v>63.44</v>
      </c>
      <c r="C26" s="87">
        <v>151.4</v>
      </c>
      <c r="D26" s="87">
        <v>41.64</v>
      </c>
      <c r="E26" s="7" t="s">
        <v>23</v>
      </c>
      <c r="F26" s="7" t="s">
        <v>23</v>
      </c>
      <c r="G26" s="8" t="s">
        <v>44</v>
      </c>
    </row>
    <row r="27" spans="1:7" ht="14.25">
      <c r="A27" s="5">
        <v>1971</v>
      </c>
      <c r="B27" s="87">
        <v>71.02</v>
      </c>
      <c r="C27" s="87">
        <v>152.11</v>
      </c>
      <c r="D27" s="87">
        <v>41.85</v>
      </c>
      <c r="E27" s="7" t="s">
        <v>23</v>
      </c>
      <c r="F27" s="7" t="s">
        <v>23</v>
      </c>
      <c r="G27" s="8" t="s">
        <v>44</v>
      </c>
    </row>
    <row r="28" spans="1:7" ht="14.25">
      <c r="A28" s="5">
        <v>1972</v>
      </c>
      <c r="B28" s="87">
        <v>65.14</v>
      </c>
      <c r="C28" s="87">
        <v>147.05</v>
      </c>
      <c r="D28" s="87">
        <v>41.79</v>
      </c>
      <c r="E28" s="7" t="s">
        <v>23</v>
      </c>
      <c r="F28" s="7" t="s">
        <v>23</v>
      </c>
      <c r="G28" s="8" t="s">
        <v>44</v>
      </c>
    </row>
    <row r="29" spans="1:7" ht="14.25">
      <c r="A29" s="5">
        <v>1973</v>
      </c>
      <c r="B29" s="87">
        <v>65.05</v>
      </c>
      <c r="C29" s="87">
        <v>148.45</v>
      </c>
      <c r="D29" s="87">
        <v>42.95</v>
      </c>
      <c r="E29" s="7" t="s">
        <v>23</v>
      </c>
      <c r="F29" s="7" t="s">
        <v>23</v>
      </c>
      <c r="G29" s="8" t="s">
        <v>44</v>
      </c>
    </row>
    <row r="30" spans="1:7" ht="14.25">
      <c r="A30" s="5">
        <v>1974</v>
      </c>
      <c r="B30" s="87">
        <v>57.81</v>
      </c>
      <c r="C30" s="87">
        <v>140.95</v>
      </c>
      <c r="D30" s="87">
        <v>42.21</v>
      </c>
      <c r="E30" s="7" t="s">
        <v>23</v>
      </c>
      <c r="F30" s="7" t="s">
        <v>23</v>
      </c>
      <c r="G30" s="8" t="s">
        <v>44</v>
      </c>
    </row>
    <row r="31" spans="1:7" ht="14.25">
      <c r="A31" s="5">
        <v>1975</v>
      </c>
      <c r="B31" s="87">
        <v>61.31</v>
      </c>
      <c r="C31" s="87">
        <v>157.84</v>
      </c>
      <c r="D31" s="87">
        <v>43.7</v>
      </c>
      <c r="E31" s="7" t="s">
        <v>23</v>
      </c>
      <c r="F31" s="7" t="s">
        <v>23</v>
      </c>
      <c r="G31" s="8" t="s">
        <v>44</v>
      </c>
    </row>
    <row r="32" spans="1:7" ht="14.25">
      <c r="A32" s="5">
        <v>1976</v>
      </c>
      <c r="B32" s="87">
        <v>60.3</v>
      </c>
      <c r="C32" s="87">
        <v>154.13</v>
      </c>
      <c r="D32" s="87">
        <v>43.2</v>
      </c>
      <c r="E32" s="7" t="s">
        <v>23</v>
      </c>
      <c r="F32" s="7" t="s">
        <v>23</v>
      </c>
      <c r="G32" s="8" t="s">
        <v>44</v>
      </c>
    </row>
    <row r="33" spans="1:7" ht="14.25">
      <c r="A33" s="5">
        <v>1977</v>
      </c>
      <c r="B33" s="87">
        <v>48.98</v>
      </c>
      <c r="C33" s="87">
        <v>143.95</v>
      </c>
      <c r="D33" s="87">
        <v>42.11</v>
      </c>
      <c r="E33" s="7" t="s">
        <v>23</v>
      </c>
      <c r="F33" s="7" t="s">
        <v>23</v>
      </c>
      <c r="G33" s="8" t="s">
        <v>44</v>
      </c>
    </row>
    <row r="34" spans="1:7" ht="15" thickBot="1">
      <c r="A34" s="9">
        <v>1978</v>
      </c>
      <c r="B34" s="88">
        <v>54.3</v>
      </c>
      <c r="C34" s="88">
        <v>152.54</v>
      </c>
      <c r="D34" s="88">
        <v>42.77</v>
      </c>
      <c r="E34" s="10">
        <v>51476</v>
      </c>
      <c r="F34" s="10">
        <v>5824</v>
      </c>
      <c r="G34" s="11">
        <v>578</v>
      </c>
    </row>
  </sheetData>
  <sheetProtection/>
  <mergeCells count="5">
    <mergeCell ref="B2:C2"/>
    <mergeCell ref="A1:G1"/>
    <mergeCell ref="B3:B4"/>
    <mergeCell ref="C3:C4"/>
    <mergeCell ref="A2:A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K37" sqref="K37"/>
    </sheetView>
  </sheetViews>
  <sheetFormatPr defaultColWidth="9.00390625" defaultRowHeight="14.25"/>
  <cols>
    <col min="1" max="1" width="11.00390625" style="0" customWidth="1"/>
    <col min="2" max="4" width="11.00390625" style="104" customWidth="1"/>
    <col min="5" max="6" width="11.00390625" style="0" customWidth="1"/>
    <col min="7" max="7" width="11.00390625" style="134" customWidth="1"/>
  </cols>
  <sheetData>
    <row r="1" spans="1:7" ht="21.75" customHeight="1" thickBot="1">
      <c r="A1" s="362" t="s">
        <v>380</v>
      </c>
      <c r="B1" s="362"/>
      <c r="C1" s="362"/>
      <c r="D1" s="362"/>
      <c r="E1" s="362"/>
      <c r="F1" s="362"/>
      <c r="G1" s="362"/>
    </row>
    <row r="2" spans="1:7" ht="14.25">
      <c r="A2" s="332" t="s">
        <v>49</v>
      </c>
      <c r="B2" s="363" t="s">
        <v>43</v>
      </c>
      <c r="C2" s="363"/>
      <c r="D2" s="113" t="s">
        <v>378</v>
      </c>
      <c r="E2" s="83" t="s">
        <v>372</v>
      </c>
      <c r="F2" s="83" t="s">
        <v>374</v>
      </c>
      <c r="G2" s="123" t="s">
        <v>375</v>
      </c>
    </row>
    <row r="3" spans="1:7" ht="14.25">
      <c r="A3" s="333"/>
      <c r="B3" s="366" t="s">
        <v>47</v>
      </c>
      <c r="C3" s="366" t="s">
        <v>50</v>
      </c>
      <c r="D3" s="94" t="s">
        <v>377</v>
      </c>
      <c r="E3" s="55" t="s">
        <v>373</v>
      </c>
      <c r="F3" s="55" t="s">
        <v>379</v>
      </c>
      <c r="G3" s="127" t="s">
        <v>376</v>
      </c>
    </row>
    <row r="4" spans="1:7" ht="14.25">
      <c r="A4" s="333"/>
      <c r="B4" s="367"/>
      <c r="C4" s="367"/>
      <c r="D4" s="94" t="s">
        <v>45</v>
      </c>
      <c r="E4" s="55" t="s">
        <v>46</v>
      </c>
      <c r="F4" s="55" t="s">
        <v>46</v>
      </c>
      <c r="G4" s="127" t="s">
        <v>48</v>
      </c>
    </row>
    <row r="5" spans="1:7" ht="14.25">
      <c r="A5" s="14">
        <v>1979</v>
      </c>
      <c r="B5" s="142">
        <v>49.89</v>
      </c>
      <c r="C5" s="142">
        <v>156.78</v>
      </c>
      <c r="D5" s="142">
        <v>44.94</v>
      </c>
      <c r="E5" s="12">
        <v>47296</v>
      </c>
      <c r="F5" s="12">
        <v>6131</v>
      </c>
      <c r="G5" s="129">
        <v>609</v>
      </c>
    </row>
    <row r="6" spans="1:7" ht="14.25">
      <c r="A6" s="5">
        <v>1980</v>
      </c>
      <c r="B6" s="143">
        <v>59.08</v>
      </c>
      <c r="C6" s="143">
        <v>161.18</v>
      </c>
      <c r="D6" s="143">
        <v>48.82</v>
      </c>
      <c r="E6" s="7">
        <v>56013</v>
      </c>
      <c r="F6" s="7">
        <v>6458</v>
      </c>
      <c r="G6" s="131">
        <v>641</v>
      </c>
    </row>
    <row r="7" spans="1:7" ht="14.25">
      <c r="A7" s="5">
        <v>1981</v>
      </c>
      <c r="B7" s="143">
        <v>64.92</v>
      </c>
      <c r="C7" s="143">
        <v>172.22</v>
      </c>
      <c r="D7" s="143">
        <v>56.45</v>
      </c>
      <c r="E7" s="7">
        <v>66751</v>
      </c>
      <c r="F7" s="7">
        <v>6781</v>
      </c>
      <c r="G7" s="131">
        <v>674</v>
      </c>
    </row>
    <row r="8" spans="1:7" ht="14.25">
      <c r="A8" s="5">
        <v>1982</v>
      </c>
      <c r="B8" s="143">
        <v>71.67</v>
      </c>
      <c r="C8" s="143">
        <v>179.3</v>
      </c>
      <c r="D8" s="143">
        <v>63.37</v>
      </c>
      <c r="E8" s="7">
        <v>78123</v>
      </c>
      <c r="F8" s="7">
        <v>7798</v>
      </c>
      <c r="G8" s="131">
        <v>775</v>
      </c>
    </row>
    <row r="9" spans="1:7" ht="14.25">
      <c r="A9" s="5">
        <v>1983</v>
      </c>
      <c r="B9" s="143">
        <v>77.79</v>
      </c>
      <c r="C9" s="143">
        <v>180.27</v>
      </c>
      <c r="D9" s="143">
        <v>66.31</v>
      </c>
      <c r="E9" s="7">
        <v>88195</v>
      </c>
      <c r="F9" s="7">
        <v>9104</v>
      </c>
      <c r="G9" s="131">
        <v>916</v>
      </c>
    </row>
    <row r="10" spans="1:7" ht="14.25">
      <c r="A10" s="5">
        <v>1984</v>
      </c>
      <c r="B10" s="143">
        <v>83.07</v>
      </c>
      <c r="C10" s="143">
        <v>177.64</v>
      </c>
      <c r="D10" s="143">
        <v>68.26</v>
      </c>
      <c r="E10" s="7">
        <v>93947</v>
      </c>
      <c r="F10" s="7">
        <v>9959</v>
      </c>
      <c r="G10" s="131">
        <v>1107</v>
      </c>
    </row>
    <row r="11" spans="1:7" ht="14.25">
      <c r="A11" s="5">
        <v>1985</v>
      </c>
      <c r="B11" s="143">
        <v>86.92</v>
      </c>
      <c r="C11" s="143">
        <v>180.68</v>
      </c>
      <c r="D11" s="143">
        <v>70.13</v>
      </c>
      <c r="E11" s="7">
        <v>99060</v>
      </c>
      <c r="F11" s="7">
        <v>11938</v>
      </c>
      <c r="G11" s="131">
        <v>1247</v>
      </c>
    </row>
    <row r="12" spans="1:7" ht="14.25">
      <c r="A12" s="5">
        <v>1986</v>
      </c>
      <c r="B12" s="143">
        <v>90.13</v>
      </c>
      <c r="C12" s="143">
        <v>182.37</v>
      </c>
      <c r="D12" s="143">
        <v>70.41</v>
      </c>
      <c r="E12" s="7">
        <v>104830</v>
      </c>
      <c r="F12" s="7">
        <v>22106</v>
      </c>
      <c r="G12" s="131">
        <v>1392</v>
      </c>
    </row>
    <row r="13" spans="1:7" ht="14.25">
      <c r="A13" s="5">
        <v>1987</v>
      </c>
      <c r="B13" s="143">
        <v>107.32</v>
      </c>
      <c r="C13" s="143">
        <v>179.42</v>
      </c>
      <c r="D13" s="143">
        <v>69.96</v>
      </c>
      <c r="E13" s="7">
        <v>121374</v>
      </c>
      <c r="F13" s="7">
        <v>12492</v>
      </c>
      <c r="G13" s="131">
        <v>1527</v>
      </c>
    </row>
    <row r="14" spans="1:7" ht="14.25">
      <c r="A14" s="5">
        <v>1988</v>
      </c>
      <c r="B14" s="143">
        <v>112.23</v>
      </c>
      <c r="C14" s="143">
        <v>175.58</v>
      </c>
      <c r="D14" s="143">
        <v>73.03</v>
      </c>
      <c r="E14" s="7">
        <v>135782</v>
      </c>
      <c r="F14" s="7">
        <v>17085</v>
      </c>
      <c r="G14" s="131">
        <v>1971</v>
      </c>
    </row>
    <row r="15" spans="1:7" ht="14.25">
      <c r="A15" s="5">
        <v>1989</v>
      </c>
      <c r="B15" s="143">
        <v>123.2</v>
      </c>
      <c r="C15" s="143">
        <v>182.5</v>
      </c>
      <c r="D15" s="143">
        <v>75.4</v>
      </c>
      <c r="E15" s="7">
        <v>154313</v>
      </c>
      <c r="F15" s="7">
        <v>16985</v>
      </c>
      <c r="G15" s="131">
        <v>2220</v>
      </c>
    </row>
    <row r="16" spans="1:7" ht="14.25">
      <c r="A16" s="5">
        <v>1990</v>
      </c>
      <c r="B16" s="143">
        <v>134.49</v>
      </c>
      <c r="C16" s="143">
        <v>182.46</v>
      </c>
      <c r="D16" s="143">
        <v>77.51</v>
      </c>
      <c r="E16" s="7">
        <v>172457</v>
      </c>
      <c r="F16" s="7">
        <v>19790</v>
      </c>
      <c r="G16" s="131">
        <v>2662</v>
      </c>
    </row>
    <row r="17" spans="1:7" ht="14.25">
      <c r="A17" s="5">
        <v>1991</v>
      </c>
      <c r="B17" s="143">
        <v>138.48</v>
      </c>
      <c r="C17" s="143">
        <v>166.94</v>
      </c>
      <c r="D17" s="143">
        <v>70.81</v>
      </c>
      <c r="E17" s="7">
        <v>175749</v>
      </c>
      <c r="F17" s="7">
        <v>27053</v>
      </c>
      <c r="G17" s="131">
        <v>3102</v>
      </c>
    </row>
    <row r="18" spans="1:7" ht="14.25">
      <c r="A18" s="5">
        <v>1992</v>
      </c>
      <c r="B18" s="143">
        <v>148.58</v>
      </c>
      <c r="C18" s="143">
        <v>156.57</v>
      </c>
      <c r="D18" s="143">
        <v>64.93</v>
      </c>
      <c r="E18" s="7">
        <v>183547</v>
      </c>
      <c r="F18" s="7">
        <v>30199</v>
      </c>
      <c r="G18" s="131">
        <v>2855</v>
      </c>
    </row>
    <row r="19" spans="1:7" ht="14.25">
      <c r="A19" s="5">
        <v>1993</v>
      </c>
      <c r="B19" s="143">
        <v>143.16</v>
      </c>
      <c r="C19" s="143">
        <v>150.47</v>
      </c>
      <c r="D19" s="143">
        <v>59.56</v>
      </c>
      <c r="E19" s="7">
        <v>176003</v>
      </c>
      <c r="F19" s="7">
        <v>28564</v>
      </c>
      <c r="G19" s="131">
        <v>2712</v>
      </c>
    </row>
    <row r="20" spans="1:7" ht="14.25">
      <c r="A20" s="5">
        <v>1994</v>
      </c>
      <c r="B20" s="143">
        <v>138.05</v>
      </c>
      <c r="C20" s="143">
        <v>137.02</v>
      </c>
      <c r="D20" s="143">
        <v>57.93</v>
      </c>
      <c r="E20" s="7">
        <v>161943</v>
      </c>
      <c r="F20" s="7">
        <v>23563</v>
      </c>
      <c r="G20" s="131">
        <v>2426</v>
      </c>
    </row>
    <row r="21" spans="1:7" ht="14.25">
      <c r="A21" s="5">
        <v>1995</v>
      </c>
      <c r="B21" s="143">
        <v>139.71</v>
      </c>
      <c r="C21" s="143">
        <v>131.06</v>
      </c>
      <c r="D21" s="143">
        <v>56.91</v>
      </c>
      <c r="E21" s="7">
        <v>174971</v>
      </c>
      <c r="F21" s="7">
        <v>27828</v>
      </c>
      <c r="G21" s="131">
        <v>2710</v>
      </c>
    </row>
    <row r="22" spans="1:7" ht="14.25">
      <c r="A22" s="5">
        <v>1996</v>
      </c>
      <c r="B22" s="143">
        <v>137.74</v>
      </c>
      <c r="C22" s="143">
        <v>121.98</v>
      </c>
      <c r="D22" s="143">
        <v>52.77</v>
      </c>
      <c r="E22" s="7">
        <v>171842</v>
      </c>
      <c r="F22" s="7">
        <v>26477</v>
      </c>
      <c r="G22" s="131">
        <v>2747</v>
      </c>
    </row>
    <row r="23" spans="1:7" ht="14.25">
      <c r="A23" s="5">
        <v>1997</v>
      </c>
      <c r="B23" s="143">
        <v>150.76</v>
      </c>
      <c r="C23" s="143">
        <v>123.7</v>
      </c>
      <c r="D23" s="143">
        <v>63.16</v>
      </c>
      <c r="E23" s="7">
        <v>186535</v>
      </c>
      <c r="F23" s="7">
        <v>29190</v>
      </c>
      <c r="G23" s="131">
        <v>3177</v>
      </c>
    </row>
    <row r="24" spans="1:7" ht="14.25">
      <c r="A24" s="5">
        <v>1998</v>
      </c>
      <c r="B24" s="143">
        <v>164.2</v>
      </c>
      <c r="C24" s="143">
        <v>126.37</v>
      </c>
      <c r="D24" s="143">
        <v>64.83</v>
      </c>
      <c r="E24" s="7">
        <v>191353</v>
      </c>
      <c r="F24" s="7">
        <v>31094</v>
      </c>
      <c r="G24" s="131">
        <v>3326</v>
      </c>
    </row>
    <row r="25" spans="1:7" ht="14.25">
      <c r="A25" s="5">
        <v>1999</v>
      </c>
      <c r="B25" s="143">
        <v>200.7</v>
      </c>
      <c r="C25" s="143">
        <v>149.26</v>
      </c>
      <c r="D25" s="143">
        <v>69.42</v>
      </c>
      <c r="E25" s="7">
        <v>238747</v>
      </c>
      <c r="F25" s="7">
        <v>30063</v>
      </c>
      <c r="G25" s="131">
        <v>4205</v>
      </c>
    </row>
    <row r="26" spans="1:7" ht="14.25">
      <c r="A26" s="5">
        <v>2000</v>
      </c>
      <c r="B26" s="143">
        <v>210.95</v>
      </c>
      <c r="C26" s="143">
        <v>158.75</v>
      </c>
      <c r="D26" s="143">
        <v>68.75</v>
      </c>
      <c r="E26" s="7">
        <v>261066</v>
      </c>
      <c r="F26" s="7">
        <v>28748</v>
      </c>
      <c r="G26" s="131">
        <v>4492</v>
      </c>
    </row>
    <row r="27" spans="1:7" ht="14.25">
      <c r="A27" s="5">
        <v>2001</v>
      </c>
      <c r="B27" s="143">
        <v>223.9</v>
      </c>
      <c r="C27" s="143">
        <v>157.94</v>
      </c>
      <c r="D27" s="143">
        <v>67.56</v>
      </c>
      <c r="E27" s="7">
        <v>280171</v>
      </c>
      <c r="F27" s="7">
        <v>32839</v>
      </c>
      <c r="G27" s="131">
        <v>4889</v>
      </c>
    </row>
    <row r="28" spans="1:7" ht="14.25">
      <c r="A28" s="5">
        <v>2002</v>
      </c>
      <c r="B28" s="143">
        <v>253.5</v>
      </c>
      <c r="C28" s="143">
        <v>165.57</v>
      </c>
      <c r="D28" s="143">
        <v>67.86</v>
      </c>
      <c r="E28" s="7">
        <v>300463</v>
      </c>
      <c r="F28" s="7">
        <v>30504</v>
      </c>
      <c r="G28" s="131">
        <v>5242</v>
      </c>
    </row>
    <row r="29" spans="1:7" ht="14.25">
      <c r="A29" s="5">
        <v>2003</v>
      </c>
      <c r="B29" s="143">
        <v>256.28</v>
      </c>
      <c r="C29" s="143">
        <v>160.21</v>
      </c>
      <c r="D29" s="143">
        <v>68.54</v>
      </c>
      <c r="E29" s="7">
        <v>307132</v>
      </c>
      <c r="F29" s="7">
        <v>31174</v>
      </c>
      <c r="G29" s="131">
        <v>5542</v>
      </c>
    </row>
    <row r="30" spans="1:7" ht="14.25">
      <c r="A30" s="5">
        <v>2004</v>
      </c>
      <c r="B30" s="143">
        <v>277.74</v>
      </c>
      <c r="C30" s="143">
        <v>172.89</v>
      </c>
      <c r="D30" s="143">
        <v>68.85</v>
      </c>
      <c r="E30" s="7">
        <v>302399</v>
      </c>
      <c r="F30" s="7">
        <v>31585</v>
      </c>
      <c r="G30" s="131">
        <v>6044</v>
      </c>
    </row>
    <row r="31" spans="1:7" ht="14.25">
      <c r="A31" s="5">
        <v>2005</v>
      </c>
      <c r="B31" s="143">
        <v>300.98</v>
      </c>
      <c r="C31" s="143">
        <v>184.99</v>
      </c>
      <c r="D31" s="143">
        <v>69.35</v>
      </c>
      <c r="E31" s="7">
        <v>320827</v>
      </c>
      <c r="F31" s="7">
        <v>31661</v>
      </c>
      <c r="G31" s="131">
        <v>6734</v>
      </c>
    </row>
    <row r="32" spans="1:7" ht="14.25">
      <c r="A32" s="5">
        <v>2006</v>
      </c>
      <c r="B32" s="143">
        <v>303.66</v>
      </c>
      <c r="C32" s="143">
        <v>174.63</v>
      </c>
      <c r="D32" s="143">
        <v>52.75</v>
      </c>
      <c r="E32" s="7">
        <v>327146</v>
      </c>
      <c r="F32" s="7">
        <v>25375</v>
      </c>
      <c r="G32" s="131">
        <v>6657</v>
      </c>
    </row>
    <row r="33" spans="1:7" ht="14.25">
      <c r="A33" s="5">
        <v>2007</v>
      </c>
      <c r="B33" s="251">
        <v>327.4350758317235</v>
      </c>
      <c r="C33" s="251">
        <v>224.88771172482916</v>
      </c>
      <c r="D33" s="251">
        <v>38.73322438407286</v>
      </c>
      <c r="E33" s="253">
        <v>373598.80491938087</v>
      </c>
      <c r="F33" s="253">
        <v>26994.60975412327</v>
      </c>
      <c r="G33" s="254">
        <v>7804.244003931998</v>
      </c>
    </row>
    <row r="34" spans="1:7" ht="14.25">
      <c r="A34" s="5">
        <v>2008</v>
      </c>
      <c r="B34" s="251">
        <v>356.3698068861877</v>
      </c>
      <c r="C34" s="251">
        <v>237.3389861819251</v>
      </c>
      <c r="D34" s="251">
        <v>37.679204404662116</v>
      </c>
      <c r="E34" s="253">
        <v>403055.3257233572</v>
      </c>
      <c r="F34" s="253">
        <v>29541.660048807382</v>
      </c>
      <c r="G34" s="254">
        <v>8418.274785842137</v>
      </c>
    </row>
    <row r="35" spans="1:7" ht="14.25">
      <c r="A35" s="5">
        <v>2009</v>
      </c>
      <c r="B35" s="251">
        <v>368.769713201825</v>
      </c>
      <c r="C35" s="251">
        <v>240.79169932490248</v>
      </c>
      <c r="D35" s="251">
        <v>35.86856707747398</v>
      </c>
      <c r="E35" s="253">
        <v>418632.5663781918</v>
      </c>
      <c r="F35" s="253">
        <v>31162.853554564</v>
      </c>
      <c r="G35" s="254">
        <v>8882.457642143621</v>
      </c>
    </row>
    <row r="36" spans="1:7" ht="14.25">
      <c r="A36" s="5">
        <v>2010</v>
      </c>
      <c r="B36" s="251">
        <v>389.74802812005066</v>
      </c>
      <c r="C36" s="251">
        <v>230.0134114740998</v>
      </c>
      <c r="D36" s="251">
        <v>32.7298208537934</v>
      </c>
      <c r="E36" s="253">
        <v>438554.2042150698</v>
      </c>
      <c r="F36" s="253">
        <v>32411.344677997415</v>
      </c>
      <c r="G36" s="254">
        <v>8976.279932500798</v>
      </c>
    </row>
    <row r="37" spans="1:7" ht="14.25">
      <c r="A37" s="5">
        <v>2011</v>
      </c>
      <c r="B37" s="251">
        <v>386.72801291282735</v>
      </c>
      <c r="C37" s="251">
        <v>236.40665428784789</v>
      </c>
      <c r="D37" s="251">
        <v>31.389827361445175</v>
      </c>
      <c r="E37" s="253">
        <v>436093.62306599715</v>
      </c>
      <c r="F37" s="253">
        <v>33971.04214231855</v>
      </c>
      <c r="G37" s="254">
        <v>8921.585230976156</v>
      </c>
    </row>
    <row r="38" spans="1:7" ht="14.25">
      <c r="A38" s="5">
        <v>2012</v>
      </c>
      <c r="B38" s="251">
        <v>398.2146862071903</v>
      </c>
      <c r="C38" s="251">
        <v>233.5497340469292</v>
      </c>
      <c r="D38" s="251">
        <v>29.524515535244298</v>
      </c>
      <c r="E38" s="253">
        <v>447341.8933451873</v>
      </c>
      <c r="F38" s="253">
        <v>31367.660546452364</v>
      </c>
      <c r="G38" s="254">
        <v>9135.83791146699</v>
      </c>
    </row>
    <row r="39" spans="1:7" ht="14.25">
      <c r="A39" s="5">
        <v>2013</v>
      </c>
      <c r="B39" s="251">
        <v>405.02763134048047</v>
      </c>
      <c r="C39" s="251">
        <v>240.75291839170154</v>
      </c>
      <c r="D39" s="251">
        <v>29.182445330981903</v>
      </c>
      <c r="E39" s="253">
        <v>445489.6923412077</v>
      </c>
      <c r="F39" s="253">
        <v>31598.01029938506</v>
      </c>
      <c r="G39" s="254">
        <v>8545.485874853925</v>
      </c>
    </row>
    <row r="40" spans="1:7" ht="14.25">
      <c r="A40" s="5">
        <v>2014</v>
      </c>
      <c r="B40" s="251">
        <v>430.9768658363678</v>
      </c>
      <c r="C40" s="251">
        <v>230.36854070408003</v>
      </c>
      <c r="D40" s="251">
        <v>28.220922681643476</v>
      </c>
      <c r="E40" s="253">
        <v>452477.7623129815</v>
      </c>
      <c r="F40" s="253">
        <v>31698.824327821083</v>
      </c>
      <c r="G40" s="254">
        <v>7751.127641925562</v>
      </c>
    </row>
    <row r="41" spans="1:7" ht="14.25">
      <c r="A41" s="5">
        <v>2015</v>
      </c>
      <c r="B41" s="251">
        <v>422.20836096330135</v>
      </c>
      <c r="C41" s="251">
        <v>237.14726009892877</v>
      </c>
      <c r="D41" s="251">
        <v>26.678482938563697</v>
      </c>
      <c r="E41" s="253">
        <v>450006.74564045056</v>
      </c>
      <c r="F41" s="253">
        <v>32799.77173624543</v>
      </c>
      <c r="G41" s="254">
        <v>8024.385866126258</v>
      </c>
    </row>
    <row r="42" spans="1:7" ht="14.25">
      <c r="A42" s="5">
        <v>2016</v>
      </c>
      <c r="B42" s="251">
        <v>409.1043422790868</v>
      </c>
      <c r="C42" s="251">
        <v>231.62916720239775</v>
      </c>
      <c r="D42" s="251">
        <v>24.1956</v>
      </c>
      <c r="E42" s="253">
        <v>441121.81697326386</v>
      </c>
      <c r="F42" s="253">
        <v>32569.800202341252</v>
      </c>
      <c r="G42" s="254">
        <v>8105.961309348609</v>
      </c>
    </row>
    <row r="43" spans="1:7" ht="14.25">
      <c r="A43" s="120">
        <v>2017</v>
      </c>
      <c r="B43" s="287">
        <v>394.3782867925423</v>
      </c>
      <c r="C43" s="287">
        <v>218.26971280939375</v>
      </c>
      <c r="D43" s="287">
        <v>24.309322656483552</v>
      </c>
      <c r="E43" s="253">
        <v>434891.7258641476</v>
      </c>
      <c r="F43" s="253">
        <v>34695.301070646456</v>
      </c>
      <c r="G43" s="254">
        <v>8345.077125799906</v>
      </c>
    </row>
    <row r="44" spans="1:7" s="115" customFormat="1" ht="15" thickBot="1">
      <c r="A44" s="9">
        <v>2018</v>
      </c>
      <c r="B44" s="317">
        <v>409.4916</v>
      </c>
      <c r="C44" s="317">
        <v>224.9631</v>
      </c>
      <c r="D44" s="317">
        <v>24.5886</v>
      </c>
      <c r="E44" s="253">
        <v>447278</v>
      </c>
      <c r="F44" s="253">
        <v>35278</v>
      </c>
      <c r="G44" s="254">
        <v>8392.0358</v>
      </c>
    </row>
    <row r="45" spans="1:7" ht="24" customHeight="1">
      <c r="A45" s="364" t="s">
        <v>595</v>
      </c>
      <c r="B45" s="364"/>
      <c r="C45" s="364"/>
      <c r="D45" s="364"/>
      <c r="E45" s="364"/>
      <c r="F45" s="364"/>
      <c r="G45" s="364"/>
    </row>
    <row r="46" spans="1:7" ht="14.25">
      <c r="A46" s="365" t="s">
        <v>527</v>
      </c>
      <c r="B46" s="365"/>
      <c r="C46" s="365"/>
      <c r="D46" s="365"/>
      <c r="E46" s="365"/>
      <c r="F46" s="365"/>
      <c r="G46" s="365"/>
    </row>
  </sheetData>
  <sheetProtection/>
  <mergeCells count="7">
    <mergeCell ref="A1:G1"/>
    <mergeCell ref="B2:C2"/>
    <mergeCell ref="A45:G45"/>
    <mergeCell ref="A46:G46"/>
    <mergeCell ref="A2:A4"/>
    <mergeCell ref="B3:B4"/>
    <mergeCell ref="C3:C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D42" sqref="D42"/>
    </sheetView>
  </sheetViews>
  <sheetFormatPr defaultColWidth="9.00390625" defaultRowHeight="14.25"/>
  <cols>
    <col min="1" max="1" width="19.875" style="0" customWidth="1"/>
    <col min="2" max="4" width="19.875" style="104" customWidth="1"/>
    <col min="6" max="6" width="18.50390625" style="0" customWidth="1"/>
  </cols>
  <sheetData>
    <row r="1" spans="1:4" ht="18.75">
      <c r="A1" s="336" t="s">
        <v>52</v>
      </c>
      <c r="B1" s="336"/>
      <c r="C1" s="336"/>
      <c r="D1" s="336"/>
    </row>
    <row r="2" spans="1:4" ht="15" thickBot="1">
      <c r="A2" s="368" t="s">
        <v>53</v>
      </c>
      <c r="B2" s="368"/>
      <c r="C2" s="368"/>
      <c r="D2" s="368"/>
    </row>
    <row r="3" spans="1:4" ht="14.25">
      <c r="A3" s="349" t="s">
        <v>382</v>
      </c>
      <c r="B3" s="369" t="s">
        <v>381</v>
      </c>
      <c r="C3" s="95"/>
      <c r="D3" s="95"/>
    </row>
    <row r="4" spans="1:4" ht="14.25">
      <c r="A4" s="353"/>
      <c r="B4" s="367"/>
      <c r="C4" s="96" t="s">
        <v>54</v>
      </c>
      <c r="D4" s="97" t="s">
        <v>55</v>
      </c>
    </row>
    <row r="5" spans="1:4" ht="14.25">
      <c r="A5" s="92">
        <v>1949</v>
      </c>
      <c r="B5" s="98">
        <v>1.81</v>
      </c>
      <c r="C5" s="98">
        <v>1.74</v>
      </c>
      <c r="D5" s="99">
        <v>0.07</v>
      </c>
    </row>
    <row r="6" spans="1:4" ht="14.25">
      <c r="A6" s="90">
        <v>1950</v>
      </c>
      <c r="B6" s="100">
        <v>1.83</v>
      </c>
      <c r="C6" s="100">
        <v>1.76</v>
      </c>
      <c r="D6" s="101">
        <v>0.07</v>
      </c>
    </row>
    <row r="7" spans="1:4" ht="14.25">
      <c r="A7" s="90">
        <v>1951</v>
      </c>
      <c r="B7" s="100">
        <v>2</v>
      </c>
      <c r="C7" s="100">
        <v>1.91</v>
      </c>
      <c r="D7" s="101">
        <v>0.09</v>
      </c>
    </row>
    <row r="8" spans="1:4" ht="14.25">
      <c r="A8" s="90">
        <v>1952</v>
      </c>
      <c r="B8" s="100">
        <v>2.48</v>
      </c>
      <c r="C8" s="100">
        <v>2.37</v>
      </c>
      <c r="D8" s="101">
        <v>0.11</v>
      </c>
    </row>
    <row r="9" spans="1:4" ht="14.25">
      <c r="A9" s="90">
        <v>1953</v>
      </c>
      <c r="B9" s="100">
        <v>2.92</v>
      </c>
      <c r="C9" s="100">
        <v>2.78</v>
      </c>
      <c r="D9" s="101">
        <v>0.14</v>
      </c>
    </row>
    <row r="10" spans="1:4" ht="14.25">
      <c r="A10" s="90">
        <v>1954</v>
      </c>
      <c r="B10" s="100">
        <v>3.15</v>
      </c>
      <c r="C10" s="100">
        <v>3.04</v>
      </c>
      <c r="D10" s="101">
        <v>0.11</v>
      </c>
    </row>
    <row r="11" spans="1:4" ht="14.25">
      <c r="A11" s="90">
        <v>1955</v>
      </c>
      <c r="B11" s="100">
        <v>4.28</v>
      </c>
      <c r="C11" s="100">
        <v>4.13</v>
      </c>
      <c r="D11" s="101">
        <v>0.15</v>
      </c>
    </row>
    <row r="12" spans="1:4" ht="14.25">
      <c r="A12" s="90">
        <v>1956</v>
      </c>
      <c r="B12" s="100">
        <v>5.02</v>
      </c>
      <c r="C12" s="100">
        <v>4.85</v>
      </c>
      <c r="D12" s="101">
        <v>0.17</v>
      </c>
    </row>
    <row r="13" spans="1:4" ht="14.25">
      <c r="A13" s="90">
        <v>1957</v>
      </c>
      <c r="B13" s="100">
        <v>5.79</v>
      </c>
      <c r="C13" s="100">
        <v>5.61</v>
      </c>
      <c r="D13" s="101">
        <v>0.18</v>
      </c>
    </row>
    <row r="14" spans="1:4" ht="14.25">
      <c r="A14" s="90">
        <v>1958</v>
      </c>
      <c r="B14" s="100">
        <v>5.3</v>
      </c>
      <c r="C14" s="100">
        <v>5.1</v>
      </c>
      <c r="D14" s="101">
        <v>0.2</v>
      </c>
    </row>
    <row r="15" spans="1:4" ht="14.25">
      <c r="A15" s="90">
        <v>1959</v>
      </c>
      <c r="B15" s="100">
        <v>5.41</v>
      </c>
      <c r="C15" s="100">
        <v>5.18</v>
      </c>
      <c r="D15" s="101">
        <v>0.23</v>
      </c>
    </row>
    <row r="16" spans="1:4" ht="14.25">
      <c r="A16" s="90">
        <v>1960</v>
      </c>
      <c r="B16" s="100">
        <v>4.81</v>
      </c>
      <c r="C16" s="100">
        <v>4.6</v>
      </c>
      <c r="D16" s="101">
        <v>0.21</v>
      </c>
    </row>
    <row r="17" spans="1:4" ht="14.25">
      <c r="A17" s="90">
        <v>1961</v>
      </c>
      <c r="B17" s="100">
        <v>3.05</v>
      </c>
      <c r="C17" s="100">
        <v>2.9</v>
      </c>
      <c r="D17" s="101">
        <v>0.15</v>
      </c>
    </row>
    <row r="18" spans="1:4" ht="14.25">
      <c r="A18" s="90">
        <v>1962</v>
      </c>
      <c r="B18" s="100">
        <v>3.67</v>
      </c>
      <c r="C18" s="100">
        <v>3.52</v>
      </c>
      <c r="D18" s="101">
        <v>0.15</v>
      </c>
    </row>
    <row r="19" spans="1:4" ht="14.25">
      <c r="A19" s="90">
        <v>1963</v>
      </c>
      <c r="B19" s="100">
        <v>3.9</v>
      </c>
      <c r="C19" s="100">
        <v>3.71</v>
      </c>
      <c r="D19" s="101">
        <v>0.19</v>
      </c>
    </row>
    <row r="20" spans="1:4" ht="14.25">
      <c r="A20" s="90">
        <v>1964</v>
      </c>
      <c r="B20" s="100">
        <v>4.53</v>
      </c>
      <c r="C20" s="100">
        <v>4.33</v>
      </c>
      <c r="D20" s="101">
        <v>0.2</v>
      </c>
    </row>
    <row r="21" spans="1:4" ht="14.25">
      <c r="A21" s="90">
        <v>1965</v>
      </c>
      <c r="B21" s="100">
        <v>5.39</v>
      </c>
      <c r="C21" s="100">
        <v>5.12</v>
      </c>
      <c r="D21" s="101">
        <v>0.27</v>
      </c>
    </row>
    <row r="22" spans="1:4" ht="14.25">
      <c r="A22" s="90">
        <v>1966</v>
      </c>
      <c r="B22" s="100">
        <v>6.5</v>
      </c>
      <c r="C22" s="100">
        <v>6.17</v>
      </c>
      <c r="D22" s="101">
        <v>0.33</v>
      </c>
    </row>
    <row r="23" spans="1:4" ht="14.25">
      <c r="A23" s="90">
        <v>1967</v>
      </c>
      <c r="B23" s="100">
        <v>6.79</v>
      </c>
      <c r="C23" s="100">
        <v>6.55</v>
      </c>
      <c r="D23" s="101">
        <v>0.24</v>
      </c>
    </row>
    <row r="24" spans="1:4" ht="14.25">
      <c r="A24" s="90">
        <v>1968</v>
      </c>
      <c r="B24" s="100">
        <v>6.69</v>
      </c>
      <c r="C24" s="100">
        <v>6.48</v>
      </c>
      <c r="D24" s="101">
        <v>0.21</v>
      </c>
    </row>
    <row r="25" spans="1:4" ht="14.25">
      <c r="A25" s="90">
        <v>1969</v>
      </c>
      <c r="B25" s="100">
        <v>7.77</v>
      </c>
      <c r="C25" s="100">
        <v>7.56</v>
      </c>
      <c r="D25" s="101">
        <v>0.21</v>
      </c>
    </row>
    <row r="26" spans="1:4" ht="14.25">
      <c r="A26" s="90">
        <v>1970</v>
      </c>
      <c r="B26" s="100">
        <v>8.81</v>
      </c>
      <c r="C26" s="100">
        <v>8.43</v>
      </c>
      <c r="D26" s="101">
        <v>0.38</v>
      </c>
    </row>
    <row r="27" spans="1:4" ht="14.25">
      <c r="A27" s="90">
        <v>1971</v>
      </c>
      <c r="B27" s="100">
        <v>9.92</v>
      </c>
      <c r="C27" s="100">
        <v>9.58</v>
      </c>
      <c r="D27" s="101">
        <v>0.34</v>
      </c>
    </row>
    <row r="28" spans="1:4" ht="14.25">
      <c r="A28" s="90">
        <v>1972</v>
      </c>
      <c r="B28" s="100">
        <v>11.34</v>
      </c>
      <c r="C28" s="100">
        <v>10.98</v>
      </c>
      <c r="D28" s="101">
        <v>0.36</v>
      </c>
    </row>
    <row r="29" spans="1:4" ht="14.25">
      <c r="A29" s="90">
        <v>1973</v>
      </c>
      <c r="B29" s="100">
        <v>10.94</v>
      </c>
      <c r="C29" s="100">
        <v>10.58</v>
      </c>
      <c r="D29" s="101">
        <v>0.36</v>
      </c>
    </row>
    <row r="30" spans="1:4" ht="14.25">
      <c r="A30" s="90">
        <v>1974</v>
      </c>
      <c r="B30" s="100">
        <v>13.12</v>
      </c>
      <c r="C30" s="100">
        <v>12.76</v>
      </c>
      <c r="D30" s="101">
        <v>0.36</v>
      </c>
    </row>
    <row r="31" spans="1:4" ht="14.25">
      <c r="A31" s="90">
        <v>1975</v>
      </c>
      <c r="B31" s="100">
        <v>14.93</v>
      </c>
      <c r="C31" s="100">
        <v>14.57</v>
      </c>
      <c r="D31" s="101">
        <v>0.36</v>
      </c>
    </row>
    <row r="32" spans="1:4" ht="14.25">
      <c r="A32" s="90">
        <v>1976</v>
      </c>
      <c r="B32" s="100">
        <v>15.31</v>
      </c>
      <c r="C32" s="100">
        <v>14.95</v>
      </c>
      <c r="D32" s="101">
        <v>0.36</v>
      </c>
    </row>
    <row r="33" spans="1:4" ht="14.25">
      <c r="A33" s="90">
        <v>1977</v>
      </c>
      <c r="B33" s="100">
        <v>16.15</v>
      </c>
      <c r="C33" s="100">
        <v>15.79</v>
      </c>
      <c r="D33" s="101">
        <v>0.36</v>
      </c>
    </row>
    <row r="34" spans="1:4" ht="15" thickBot="1">
      <c r="A34" s="91">
        <v>1978</v>
      </c>
      <c r="B34" s="102">
        <v>11.8</v>
      </c>
      <c r="C34" s="102">
        <v>11.44</v>
      </c>
      <c r="D34" s="103">
        <v>0.36</v>
      </c>
    </row>
  </sheetData>
  <sheetProtection/>
  <mergeCells count="4">
    <mergeCell ref="A3:A4"/>
    <mergeCell ref="A1:D1"/>
    <mergeCell ref="A2:D2"/>
    <mergeCell ref="B3:B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44" sqref="D44"/>
    </sheetView>
  </sheetViews>
  <sheetFormatPr defaultColWidth="9.00390625" defaultRowHeight="14.25"/>
  <cols>
    <col min="1" max="1" width="18.50390625" style="0" customWidth="1"/>
    <col min="2" max="4" width="18.50390625" style="104" customWidth="1"/>
  </cols>
  <sheetData>
    <row r="1" spans="1:4" ht="18.75">
      <c r="A1" s="336" t="s">
        <v>383</v>
      </c>
      <c r="B1" s="336"/>
      <c r="C1" s="336"/>
      <c r="D1" s="336"/>
    </row>
    <row r="2" spans="1:4" ht="15" thickBot="1">
      <c r="A2" s="368" t="s">
        <v>53</v>
      </c>
      <c r="B2" s="368"/>
      <c r="C2" s="368"/>
      <c r="D2" s="368"/>
    </row>
    <row r="3" spans="1:4" ht="14.25" customHeight="1">
      <c r="A3" s="349" t="s">
        <v>382</v>
      </c>
      <c r="B3" s="369" t="s">
        <v>381</v>
      </c>
      <c r="C3" s="95"/>
      <c r="D3" s="95"/>
    </row>
    <row r="4" spans="1:4" ht="14.25">
      <c r="A4" s="353"/>
      <c r="B4" s="367"/>
      <c r="C4" s="96" t="s">
        <v>54</v>
      </c>
      <c r="D4" s="97" t="s">
        <v>55</v>
      </c>
    </row>
    <row r="5" spans="1:4" ht="14.25">
      <c r="A5" s="14">
        <v>1979</v>
      </c>
      <c r="B5" s="142">
        <v>10.24</v>
      </c>
      <c r="C5" s="142">
        <v>9.85</v>
      </c>
      <c r="D5" s="145">
        <v>0.39</v>
      </c>
    </row>
    <row r="6" spans="1:4" ht="14.25">
      <c r="A6" s="5">
        <v>1980</v>
      </c>
      <c r="B6" s="143">
        <v>11.15</v>
      </c>
      <c r="C6" s="143">
        <v>10.74</v>
      </c>
      <c r="D6" s="146">
        <v>0.41</v>
      </c>
    </row>
    <row r="7" spans="1:4" ht="14.25">
      <c r="A7" s="5">
        <v>1981</v>
      </c>
      <c r="B7" s="143">
        <v>11.18</v>
      </c>
      <c r="C7" s="143">
        <v>10.78</v>
      </c>
      <c r="D7" s="146">
        <v>0.4</v>
      </c>
    </row>
    <row r="8" spans="1:4" ht="14.25">
      <c r="A8" s="5">
        <v>1982</v>
      </c>
      <c r="B8" s="143">
        <v>11.86</v>
      </c>
      <c r="C8" s="143">
        <v>10.94</v>
      </c>
      <c r="D8" s="146">
        <v>0.92</v>
      </c>
    </row>
    <row r="9" spans="1:4" ht="14.25">
      <c r="A9" s="5">
        <v>1983</v>
      </c>
      <c r="B9" s="143">
        <v>13.36</v>
      </c>
      <c r="C9" s="143">
        <v>12.65</v>
      </c>
      <c r="D9" s="146">
        <v>0.71</v>
      </c>
    </row>
    <row r="10" spans="1:4" ht="14.25">
      <c r="A10" s="5">
        <v>1984</v>
      </c>
      <c r="B10" s="143">
        <v>15.27</v>
      </c>
      <c r="C10" s="143">
        <v>14.37</v>
      </c>
      <c r="D10" s="146">
        <v>0.9</v>
      </c>
    </row>
    <row r="11" spans="1:4" ht="14.25">
      <c r="A11" s="5">
        <v>1985</v>
      </c>
      <c r="B11" s="143">
        <v>17.22</v>
      </c>
      <c r="C11" s="143">
        <v>16.12</v>
      </c>
      <c r="D11" s="146">
        <v>1.1</v>
      </c>
    </row>
    <row r="12" spans="1:4" ht="14.25">
      <c r="A12" s="5">
        <v>1986</v>
      </c>
      <c r="B12" s="143">
        <v>20.64</v>
      </c>
      <c r="C12" s="143">
        <v>19.37</v>
      </c>
      <c r="D12" s="146">
        <v>1.27</v>
      </c>
    </row>
    <row r="13" spans="1:4" ht="14.25">
      <c r="A13" s="5">
        <v>1987</v>
      </c>
      <c r="B13" s="143">
        <v>23.77</v>
      </c>
      <c r="C13" s="143">
        <v>22.14</v>
      </c>
      <c r="D13" s="146">
        <v>1.63</v>
      </c>
    </row>
    <row r="14" spans="1:4" ht="14.25">
      <c r="A14" s="5">
        <v>1988</v>
      </c>
      <c r="B14" s="143">
        <v>28.55</v>
      </c>
      <c r="C14" s="143">
        <v>26.52</v>
      </c>
      <c r="D14" s="146">
        <v>2.03</v>
      </c>
    </row>
    <row r="15" spans="1:4" ht="14.25">
      <c r="A15" s="5">
        <v>1989</v>
      </c>
      <c r="B15" s="143">
        <v>41.66</v>
      </c>
      <c r="C15" s="143">
        <v>31.16</v>
      </c>
      <c r="D15" s="146">
        <v>10.5</v>
      </c>
    </row>
    <row r="16" spans="1:4" ht="14.25">
      <c r="A16" s="5">
        <v>1990</v>
      </c>
      <c r="B16" s="143">
        <v>37.22</v>
      </c>
      <c r="C16" s="143">
        <v>33.33</v>
      </c>
      <c r="D16" s="146">
        <v>3.89</v>
      </c>
    </row>
    <row r="17" spans="1:4" ht="14.25">
      <c r="A17" s="5">
        <v>1991</v>
      </c>
      <c r="B17" s="143">
        <v>49.56</v>
      </c>
      <c r="C17" s="143">
        <v>36.24</v>
      </c>
      <c r="D17" s="146">
        <v>13.32</v>
      </c>
    </row>
    <row r="18" spans="1:4" ht="14.25">
      <c r="A18" s="5">
        <v>1992</v>
      </c>
      <c r="B18" s="143">
        <v>43.16</v>
      </c>
      <c r="C18" s="143">
        <v>39.42</v>
      </c>
      <c r="D18" s="146">
        <v>3.74</v>
      </c>
    </row>
    <row r="19" spans="1:4" ht="14.25">
      <c r="A19" s="5">
        <v>1993</v>
      </c>
      <c r="B19" s="143">
        <v>46.96</v>
      </c>
      <c r="C19" s="143">
        <v>42.94</v>
      </c>
      <c r="D19" s="146">
        <v>4.02</v>
      </c>
    </row>
    <row r="20" spans="1:4" ht="14.25">
      <c r="A20" s="5">
        <v>1994</v>
      </c>
      <c r="B20" s="143">
        <v>49.4</v>
      </c>
      <c r="C20" s="143">
        <v>45.25</v>
      </c>
      <c r="D20" s="146">
        <v>4.15</v>
      </c>
    </row>
    <row r="21" spans="1:4" ht="14.25">
      <c r="A21" s="5">
        <v>1995</v>
      </c>
      <c r="B21" s="143">
        <v>57.06</v>
      </c>
      <c r="C21" s="143">
        <v>52.19</v>
      </c>
      <c r="D21" s="146">
        <v>4.87</v>
      </c>
    </row>
    <row r="22" spans="1:4" ht="14.25">
      <c r="A22" s="5">
        <v>1996</v>
      </c>
      <c r="B22" s="143">
        <v>64.59</v>
      </c>
      <c r="C22" s="143">
        <v>59.33</v>
      </c>
      <c r="D22" s="146">
        <v>5.26</v>
      </c>
    </row>
    <row r="23" spans="1:4" ht="14.25">
      <c r="A23" s="5">
        <v>1997</v>
      </c>
      <c r="B23" s="143">
        <v>73.05</v>
      </c>
      <c r="C23" s="143">
        <v>66.59</v>
      </c>
      <c r="D23" s="146">
        <v>6.46</v>
      </c>
    </row>
    <row r="24" spans="1:4" ht="14.25">
      <c r="A24" s="5">
        <v>1998</v>
      </c>
      <c r="B24" s="143">
        <v>74.62</v>
      </c>
      <c r="C24" s="143">
        <v>67.57</v>
      </c>
      <c r="D24" s="146">
        <v>7.05</v>
      </c>
    </row>
    <row r="25" spans="1:4" ht="14.25">
      <c r="A25" s="5">
        <v>1999</v>
      </c>
      <c r="B25" s="143">
        <v>72.8</v>
      </c>
      <c r="C25" s="143">
        <v>65.57</v>
      </c>
      <c r="D25" s="146">
        <v>7.23</v>
      </c>
    </row>
    <row r="26" spans="1:4" ht="14.25">
      <c r="A26" s="5">
        <v>2000</v>
      </c>
      <c r="B26" s="143">
        <v>73.64</v>
      </c>
      <c r="C26" s="143">
        <v>66.25</v>
      </c>
      <c r="D26" s="146">
        <v>7.39</v>
      </c>
    </row>
    <row r="27" spans="1:4" ht="14.25">
      <c r="A27" s="5">
        <v>2001</v>
      </c>
      <c r="B27" s="143">
        <v>74.65</v>
      </c>
      <c r="C27" s="143">
        <v>67.34</v>
      </c>
      <c r="D27" s="146">
        <v>7.31</v>
      </c>
    </row>
    <row r="28" spans="1:4" ht="14.25">
      <c r="A28" s="5">
        <v>2002</v>
      </c>
      <c r="B28" s="143">
        <v>76.15</v>
      </c>
      <c r="C28" s="143">
        <v>68.52</v>
      </c>
      <c r="D28" s="146">
        <v>7.63</v>
      </c>
    </row>
    <row r="29" spans="1:4" ht="14.25">
      <c r="A29" s="5">
        <v>2003</v>
      </c>
      <c r="B29" s="143">
        <v>77.72</v>
      </c>
      <c r="C29" s="143">
        <v>69.92</v>
      </c>
      <c r="D29" s="146">
        <v>7.8</v>
      </c>
    </row>
    <row r="30" spans="1:4" ht="14.25">
      <c r="A30" s="5">
        <v>2004</v>
      </c>
      <c r="B30" s="143">
        <v>79.68</v>
      </c>
      <c r="C30" s="143">
        <v>71.39</v>
      </c>
      <c r="D30" s="146">
        <v>8.29</v>
      </c>
    </row>
    <row r="31" spans="1:4" ht="14.25">
      <c r="A31" s="5">
        <v>2005</v>
      </c>
      <c r="B31" s="143">
        <v>84.78</v>
      </c>
      <c r="C31" s="143">
        <v>76.52</v>
      </c>
      <c r="D31" s="146">
        <v>8.26</v>
      </c>
    </row>
    <row r="32" spans="1:4" ht="14.25">
      <c r="A32" s="5">
        <v>2006</v>
      </c>
      <c r="B32" s="143">
        <v>91.76</v>
      </c>
      <c r="C32" s="143">
        <v>81.27</v>
      </c>
      <c r="D32" s="146">
        <v>10.49</v>
      </c>
    </row>
    <row r="33" spans="1:4" ht="14.25">
      <c r="A33" s="5">
        <v>2007</v>
      </c>
      <c r="B33" s="143">
        <v>90.9</v>
      </c>
      <c r="C33" s="143">
        <v>80.51</v>
      </c>
      <c r="D33" s="146">
        <v>10.39</v>
      </c>
    </row>
    <row r="34" spans="1:4" ht="14.25">
      <c r="A34" s="5">
        <v>2008</v>
      </c>
      <c r="B34" s="143">
        <v>98.9</v>
      </c>
      <c r="C34" s="143">
        <v>87.46</v>
      </c>
      <c r="D34" s="146">
        <v>11.44</v>
      </c>
    </row>
    <row r="35" spans="1:4" ht="14.25">
      <c r="A35" s="5">
        <v>2009</v>
      </c>
      <c r="B35" s="143">
        <v>100.67</v>
      </c>
      <c r="C35" s="143">
        <v>88.53</v>
      </c>
      <c r="D35" s="146">
        <v>12.14</v>
      </c>
    </row>
    <row r="36" spans="1:4" ht="14.25">
      <c r="A36" s="5">
        <v>2010</v>
      </c>
      <c r="B36" s="143">
        <v>104.57</v>
      </c>
      <c r="C36" s="143">
        <v>91.6</v>
      </c>
      <c r="D36" s="146">
        <v>12.98</v>
      </c>
    </row>
    <row r="37" spans="1:4" ht="14.25">
      <c r="A37" s="5">
        <v>2011</v>
      </c>
      <c r="B37" s="143">
        <v>110.85</v>
      </c>
      <c r="C37" s="143">
        <v>97.04</v>
      </c>
      <c r="D37" s="146">
        <v>13.81</v>
      </c>
    </row>
    <row r="38" spans="1:4" ht="14.25">
      <c r="A38" s="5">
        <v>2012</v>
      </c>
      <c r="B38" s="143">
        <v>116.31</v>
      </c>
      <c r="C38" s="143">
        <v>101.46</v>
      </c>
      <c r="D38" s="146">
        <v>14.85</v>
      </c>
    </row>
    <row r="39" spans="1:4" ht="14.25">
      <c r="A39" s="5">
        <v>2013</v>
      </c>
      <c r="B39" s="143">
        <v>120.02</v>
      </c>
      <c r="C39" s="143">
        <v>103.86</v>
      </c>
      <c r="D39" s="146">
        <v>16.15</v>
      </c>
    </row>
    <row r="40" spans="1:4" ht="14.25">
      <c r="A40" s="5">
        <v>2014</v>
      </c>
      <c r="B40" s="143">
        <v>122.79</v>
      </c>
      <c r="C40" s="143">
        <v>105.57</v>
      </c>
      <c r="D40" s="146">
        <v>17.22</v>
      </c>
    </row>
    <row r="41" spans="1:4" s="115" customFormat="1" ht="14.25">
      <c r="A41" s="5">
        <v>2015</v>
      </c>
      <c r="B41" s="143">
        <v>126.22</v>
      </c>
      <c r="C41" s="143">
        <v>108.16</v>
      </c>
      <c r="D41" s="146">
        <v>18.06</v>
      </c>
    </row>
    <row r="42" spans="1:4" s="115" customFormat="1" ht="14.25">
      <c r="A42" s="5">
        <v>2016</v>
      </c>
      <c r="B42" s="251">
        <v>120.27</v>
      </c>
      <c r="C42" s="251">
        <v>102.99</v>
      </c>
      <c r="D42" s="252">
        <v>17.27</v>
      </c>
    </row>
    <row r="43" spans="1:4" s="115" customFormat="1" ht="14.25">
      <c r="A43" s="5">
        <v>2017</v>
      </c>
      <c r="B43" s="251">
        <v>122.17</v>
      </c>
      <c r="C43" s="251">
        <v>104.73</v>
      </c>
      <c r="D43" s="252">
        <v>17.44</v>
      </c>
    </row>
    <row r="44" spans="1:7" s="115" customFormat="1" ht="15" thickBot="1">
      <c r="A44" s="9">
        <v>2018</v>
      </c>
      <c r="B44" s="251">
        <v>123.4</v>
      </c>
      <c r="C44" s="251">
        <v>105.322</v>
      </c>
      <c r="D44" s="252">
        <v>18.0805</v>
      </c>
      <c r="E44" s="305"/>
      <c r="F44" s="305"/>
      <c r="G44" s="305"/>
    </row>
    <row r="45" spans="1:4" ht="14.25">
      <c r="A45" s="364" t="s">
        <v>528</v>
      </c>
      <c r="B45" s="364"/>
      <c r="C45" s="364"/>
      <c r="D45" s="364"/>
    </row>
  </sheetData>
  <sheetProtection/>
  <mergeCells count="5">
    <mergeCell ref="A45:D45"/>
    <mergeCell ref="A1:D1"/>
    <mergeCell ref="A2:D2"/>
    <mergeCell ref="A3:A4"/>
    <mergeCell ref="B3:B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4">
      <selection activeCell="N47" sqref="N47"/>
    </sheetView>
  </sheetViews>
  <sheetFormatPr defaultColWidth="9.00390625" defaultRowHeight="14.25"/>
  <cols>
    <col min="1" max="1" width="13.00390625" style="0" customWidth="1"/>
    <col min="2" max="3" width="13.00390625" style="134" customWidth="1"/>
    <col min="4" max="5" width="13.00390625" style="104" customWidth="1"/>
    <col min="6" max="6" width="13.00390625" style="134" customWidth="1"/>
  </cols>
  <sheetData>
    <row r="1" spans="1:6" ht="19.5" thickBot="1">
      <c r="A1" s="370" t="s">
        <v>71</v>
      </c>
      <c r="B1" s="370"/>
      <c r="C1" s="370"/>
      <c r="D1" s="370"/>
      <c r="E1" s="370"/>
      <c r="F1" s="370"/>
    </row>
    <row r="2" spans="1:6" ht="45" customHeight="1">
      <c r="A2" s="57" t="s">
        <v>42</v>
      </c>
      <c r="B2" s="148" t="s">
        <v>56</v>
      </c>
      <c r="C2" s="148" t="s">
        <v>57</v>
      </c>
      <c r="D2" s="150" t="s">
        <v>515</v>
      </c>
      <c r="E2" s="150" t="s">
        <v>58</v>
      </c>
      <c r="F2" s="152" t="s">
        <v>68</v>
      </c>
    </row>
    <row r="3" spans="1:6" ht="14.25">
      <c r="A3" s="41" t="s">
        <v>22</v>
      </c>
      <c r="B3" s="149" t="s">
        <v>59</v>
      </c>
      <c r="C3" s="149" t="s">
        <v>60</v>
      </c>
      <c r="D3" s="151" t="s">
        <v>61</v>
      </c>
      <c r="E3" s="151" t="s">
        <v>62</v>
      </c>
      <c r="F3" s="153" t="s">
        <v>67</v>
      </c>
    </row>
    <row r="4" spans="1:6" ht="14.25">
      <c r="A4" s="41" t="s">
        <v>42</v>
      </c>
      <c r="B4" s="149" t="s">
        <v>63</v>
      </c>
      <c r="C4" s="149" t="s">
        <v>64</v>
      </c>
      <c r="D4" s="151" t="s">
        <v>65</v>
      </c>
      <c r="E4" s="151" t="s">
        <v>66</v>
      </c>
      <c r="F4" s="153" t="s">
        <v>69</v>
      </c>
    </row>
    <row r="5" spans="1:6" ht="14.25">
      <c r="A5" s="14">
        <v>1949</v>
      </c>
      <c r="B5" s="128" t="s">
        <v>27</v>
      </c>
      <c r="C5" s="128" t="s">
        <v>27</v>
      </c>
      <c r="D5" s="142" t="s">
        <v>27</v>
      </c>
      <c r="E5" s="142" t="s">
        <v>27</v>
      </c>
      <c r="F5" s="129" t="s">
        <v>38</v>
      </c>
    </row>
    <row r="6" spans="1:6" ht="14.25">
      <c r="A6" s="5">
        <v>1952</v>
      </c>
      <c r="B6" s="130" t="s">
        <v>27</v>
      </c>
      <c r="C6" s="130" t="s">
        <v>27</v>
      </c>
      <c r="D6" s="143" t="s">
        <v>27</v>
      </c>
      <c r="E6" s="143" t="s">
        <v>27</v>
      </c>
      <c r="F6" s="131" t="s">
        <v>38</v>
      </c>
    </row>
    <row r="7" spans="1:6" ht="14.25">
      <c r="A7" s="5">
        <v>1957</v>
      </c>
      <c r="B7" s="130" t="s">
        <v>27</v>
      </c>
      <c r="C7" s="130" t="s">
        <v>27</v>
      </c>
      <c r="D7" s="143" t="s">
        <v>27</v>
      </c>
      <c r="E7" s="143" t="s">
        <v>27</v>
      </c>
      <c r="F7" s="131" t="s">
        <v>38</v>
      </c>
    </row>
    <row r="8" spans="1:6" ht="14.25">
      <c r="A8" s="5">
        <v>1962</v>
      </c>
      <c r="B8" s="130">
        <v>2404</v>
      </c>
      <c r="C8" s="130">
        <v>224</v>
      </c>
      <c r="D8" s="143">
        <v>125.5</v>
      </c>
      <c r="E8" s="143">
        <v>0.8</v>
      </c>
      <c r="F8" s="154" t="s">
        <v>70</v>
      </c>
    </row>
    <row r="9" spans="1:6" ht="14.25">
      <c r="A9" s="5">
        <v>1965</v>
      </c>
      <c r="B9" s="130">
        <v>4371</v>
      </c>
      <c r="C9" s="130">
        <v>472</v>
      </c>
      <c r="D9" s="143">
        <v>147.5</v>
      </c>
      <c r="E9" s="143">
        <v>1.1</v>
      </c>
      <c r="F9" s="154" t="s">
        <v>70</v>
      </c>
    </row>
    <row r="10" spans="1:6" ht="14.25">
      <c r="A10" s="5">
        <v>1970</v>
      </c>
      <c r="B10" s="130">
        <v>9376</v>
      </c>
      <c r="C10" s="130">
        <v>561</v>
      </c>
      <c r="D10" s="143">
        <v>216.4</v>
      </c>
      <c r="E10" s="143">
        <v>2.4</v>
      </c>
      <c r="F10" s="131">
        <v>320</v>
      </c>
    </row>
    <row r="11" spans="1:6" ht="14.25">
      <c r="A11" s="5">
        <v>1975</v>
      </c>
      <c r="B11" s="130">
        <v>25838</v>
      </c>
      <c r="C11" s="130">
        <v>1097</v>
      </c>
      <c r="D11" s="143">
        <v>277.6</v>
      </c>
      <c r="E11" s="143">
        <v>5</v>
      </c>
      <c r="F11" s="131">
        <v>913</v>
      </c>
    </row>
    <row r="12" spans="1:6" ht="14.25">
      <c r="A12" s="5">
        <v>1978</v>
      </c>
      <c r="B12" s="130">
        <v>45062</v>
      </c>
      <c r="C12" s="130">
        <v>1708</v>
      </c>
      <c r="D12" s="143">
        <v>185.8</v>
      </c>
      <c r="E12" s="143">
        <v>4.1</v>
      </c>
      <c r="F12" s="131">
        <v>1644</v>
      </c>
    </row>
    <row r="13" spans="1:6" ht="14.25">
      <c r="A13" s="5">
        <v>1979</v>
      </c>
      <c r="B13" s="130">
        <v>47372</v>
      </c>
      <c r="C13" s="130">
        <v>1862</v>
      </c>
      <c r="D13" s="143">
        <v>236.2</v>
      </c>
      <c r="E13" s="143">
        <v>4.7</v>
      </c>
      <c r="F13" s="131">
        <v>1949</v>
      </c>
    </row>
    <row r="14" spans="1:6" ht="14.25">
      <c r="A14" s="5">
        <v>1980</v>
      </c>
      <c r="B14" s="130">
        <v>42499</v>
      </c>
      <c r="C14" s="130">
        <v>1976</v>
      </c>
      <c r="D14" s="143">
        <v>233.3</v>
      </c>
      <c r="E14" s="143">
        <v>4</v>
      </c>
      <c r="F14" s="131">
        <v>2548</v>
      </c>
    </row>
    <row r="15" spans="1:6" ht="14.25">
      <c r="A15" s="5">
        <v>1981</v>
      </c>
      <c r="B15" s="130">
        <v>60747</v>
      </c>
      <c r="C15" s="130">
        <v>2085</v>
      </c>
      <c r="D15" s="143">
        <v>230.8</v>
      </c>
      <c r="E15" s="143">
        <v>6.8</v>
      </c>
      <c r="F15" s="131">
        <v>2920</v>
      </c>
    </row>
    <row r="16" spans="1:6" ht="14.25">
      <c r="A16" s="5">
        <v>1982</v>
      </c>
      <c r="B16" s="130">
        <v>71332</v>
      </c>
      <c r="C16" s="130">
        <v>2305</v>
      </c>
      <c r="D16" s="143">
        <v>176.3</v>
      </c>
      <c r="E16" s="143">
        <v>8.4</v>
      </c>
      <c r="F16" s="131">
        <v>3428</v>
      </c>
    </row>
    <row r="17" spans="1:6" ht="14.25">
      <c r="A17" s="5">
        <v>1983</v>
      </c>
      <c r="B17" s="130">
        <v>75915</v>
      </c>
      <c r="C17" s="130">
        <v>2301</v>
      </c>
      <c r="D17" s="143">
        <v>199.2</v>
      </c>
      <c r="E17" s="143">
        <v>9.3</v>
      </c>
      <c r="F17" s="131">
        <v>3921</v>
      </c>
    </row>
    <row r="18" spans="1:6" ht="14.25">
      <c r="A18" s="5">
        <v>1984</v>
      </c>
      <c r="B18" s="130">
        <v>76106</v>
      </c>
      <c r="C18" s="130">
        <v>2142</v>
      </c>
      <c r="D18" s="143">
        <v>210.2</v>
      </c>
      <c r="E18" s="143">
        <v>10.3</v>
      </c>
      <c r="F18" s="131">
        <v>5528</v>
      </c>
    </row>
    <row r="19" spans="1:6" ht="14.25">
      <c r="A19" s="5">
        <v>1985</v>
      </c>
      <c r="B19" s="130">
        <v>74642</v>
      </c>
      <c r="C19" s="130">
        <v>1994</v>
      </c>
      <c r="D19" s="143">
        <v>205.8</v>
      </c>
      <c r="E19" s="143">
        <v>12.1</v>
      </c>
      <c r="F19" s="131">
        <v>6471</v>
      </c>
    </row>
    <row r="20" spans="1:6" ht="14.25">
      <c r="A20" s="5">
        <v>1986</v>
      </c>
      <c r="B20" s="130">
        <v>92704</v>
      </c>
      <c r="C20" s="130">
        <v>2274</v>
      </c>
      <c r="D20" s="143">
        <v>199.6</v>
      </c>
      <c r="E20" s="143">
        <v>12.5</v>
      </c>
      <c r="F20" s="131">
        <v>7849</v>
      </c>
    </row>
    <row r="21" spans="1:6" ht="14.25">
      <c r="A21" s="5">
        <v>1987</v>
      </c>
      <c r="B21" s="130">
        <v>104536</v>
      </c>
      <c r="C21" s="130">
        <v>2430</v>
      </c>
      <c r="D21" s="143">
        <v>179.7</v>
      </c>
      <c r="E21" s="143">
        <v>15.9</v>
      </c>
      <c r="F21" s="131">
        <v>10812</v>
      </c>
    </row>
    <row r="22" spans="1:6" ht="14.25">
      <c r="A22" s="5">
        <v>1988</v>
      </c>
      <c r="B22" s="130">
        <v>111136</v>
      </c>
      <c r="C22" s="130">
        <v>2304</v>
      </c>
      <c r="D22" s="143">
        <v>193.2</v>
      </c>
      <c r="E22" s="143">
        <v>17.2</v>
      </c>
      <c r="F22" s="131">
        <v>10998</v>
      </c>
    </row>
    <row r="23" spans="1:6" ht="14.25">
      <c r="A23" s="5">
        <v>1989</v>
      </c>
      <c r="B23" s="130">
        <v>116279</v>
      </c>
      <c r="C23" s="130">
        <v>2268</v>
      </c>
      <c r="D23" s="143">
        <v>212.8</v>
      </c>
      <c r="E23" s="143">
        <v>20.2</v>
      </c>
      <c r="F23" s="131">
        <v>11941</v>
      </c>
    </row>
    <row r="24" spans="1:6" ht="14.25">
      <c r="A24" s="5">
        <v>1990</v>
      </c>
      <c r="B24" s="130">
        <v>123318</v>
      </c>
      <c r="C24" s="130">
        <v>2654</v>
      </c>
      <c r="D24" s="143">
        <v>201.9</v>
      </c>
      <c r="E24" s="143">
        <v>21.7</v>
      </c>
      <c r="F24" s="131">
        <v>11227</v>
      </c>
    </row>
    <row r="25" spans="1:6" ht="14.25">
      <c r="A25" s="5">
        <v>1991</v>
      </c>
      <c r="B25" s="130">
        <v>130109</v>
      </c>
      <c r="C25" s="130">
        <v>2593</v>
      </c>
      <c r="D25" s="143">
        <v>197.8</v>
      </c>
      <c r="E25" s="143">
        <v>27.2</v>
      </c>
      <c r="F25" s="131">
        <v>14184</v>
      </c>
    </row>
    <row r="26" spans="1:6" ht="14.25">
      <c r="A26" s="5">
        <v>1992</v>
      </c>
      <c r="B26" s="130">
        <v>134894</v>
      </c>
      <c r="C26" s="130">
        <v>2600</v>
      </c>
      <c r="D26" s="143">
        <v>195.9</v>
      </c>
      <c r="E26" s="143">
        <v>27</v>
      </c>
      <c r="F26" s="131">
        <v>17518</v>
      </c>
    </row>
    <row r="27" spans="1:6" ht="14.25">
      <c r="A27" s="5">
        <v>1993</v>
      </c>
      <c r="B27" s="130">
        <v>151690</v>
      </c>
      <c r="C27" s="130">
        <v>2445</v>
      </c>
      <c r="D27" s="143">
        <v>190.7</v>
      </c>
      <c r="E27" s="143">
        <v>27.7</v>
      </c>
      <c r="F27" s="131">
        <v>20900</v>
      </c>
    </row>
    <row r="28" spans="1:6" ht="14.25">
      <c r="A28" s="5">
        <v>1994</v>
      </c>
      <c r="B28" s="130">
        <v>165323</v>
      </c>
      <c r="C28" s="130">
        <v>2361</v>
      </c>
      <c r="D28" s="143">
        <v>188.3</v>
      </c>
      <c r="E28" s="143">
        <v>27</v>
      </c>
      <c r="F28" s="131">
        <v>28206</v>
      </c>
    </row>
    <row r="29" spans="1:6" ht="14.25">
      <c r="A29" s="5">
        <v>1995</v>
      </c>
      <c r="B29" s="130">
        <v>174026</v>
      </c>
      <c r="C29" s="130">
        <v>2354</v>
      </c>
      <c r="D29" s="143">
        <v>197.4</v>
      </c>
      <c r="E29" s="143">
        <v>30.1</v>
      </c>
      <c r="F29" s="131">
        <v>31960</v>
      </c>
    </row>
    <row r="30" spans="1:6" ht="14.25">
      <c r="A30" s="5">
        <v>1996</v>
      </c>
      <c r="B30" s="130">
        <v>194438</v>
      </c>
      <c r="C30" s="130">
        <v>2693</v>
      </c>
      <c r="D30" s="143">
        <v>190.5</v>
      </c>
      <c r="E30" s="143">
        <v>30.5</v>
      </c>
      <c r="F30" s="131">
        <v>32518</v>
      </c>
    </row>
    <row r="31" spans="1:6" ht="14.25">
      <c r="A31" s="5">
        <v>1997</v>
      </c>
      <c r="B31" s="130">
        <v>189609</v>
      </c>
      <c r="C31" s="130">
        <v>2548</v>
      </c>
      <c r="D31" s="143">
        <v>199.5</v>
      </c>
      <c r="E31" s="143">
        <v>29</v>
      </c>
      <c r="F31" s="131">
        <v>40249</v>
      </c>
    </row>
    <row r="32" spans="1:6" ht="14.25">
      <c r="A32" s="5">
        <v>1998</v>
      </c>
      <c r="B32" s="130">
        <v>185278</v>
      </c>
      <c r="C32" s="130">
        <v>2305</v>
      </c>
      <c r="D32" s="143">
        <v>195</v>
      </c>
      <c r="E32" s="143">
        <v>31.4</v>
      </c>
      <c r="F32" s="131">
        <v>37895</v>
      </c>
    </row>
    <row r="33" spans="1:6" ht="14.25">
      <c r="A33" s="5">
        <v>1999</v>
      </c>
      <c r="B33" s="130">
        <v>185325</v>
      </c>
      <c r="C33" s="130">
        <v>2506</v>
      </c>
      <c r="D33" s="143">
        <v>190.8</v>
      </c>
      <c r="E33" s="143">
        <v>29.8</v>
      </c>
      <c r="F33" s="131">
        <v>40287</v>
      </c>
    </row>
    <row r="34" spans="1:6" ht="14.25">
      <c r="A34" s="5">
        <v>2000</v>
      </c>
      <c r="B34" s="130">
        <v>196664</v>
      </c>
      <c r="C34" s="130">
        <v>2643</v>
      </c>
      <c r="D34" s="143">
        <v>200.7</v>
      </c>
      <c r="E34" s="143">
        <v>31.4</v>
      </c>
      <c r="F34" s="131">
        <v>42760</v>
      </c>
    </row>
    <row r="35" spans="1:6" ht="14.25">
      <c r="A35" s="5">
        <v>2001</v>
      </c>
      <c r="B35" s="130">
        <v>195988</v>
      </c>
      <c r="C35" s="130">
        <v>2913</v>
      </c>
      <c r="D35" s="143">
        <v>204.7</v>
      </c>
      <c r="E35" s="143">
        <v>35</v>
      </c>
      <c r="F35" s="131">
        <v>45966</v>
      </c>
    </row>
    <row r="36" spans="1:6" ht="14.25">
      <c r="A36" s="5">
        <v>2002</v>
      </c>
      <c r="B36" s="130">
        <v>204847</v>
      </c>
      <c r="C36" s="130">
        <v>2780</v>
      </c>
      <c r="D36" s="143">
        <v>203.1</v>
      </c>
      <c r="E36" s="143">
        <v>36.9</v>
      </c>
      <c r="F36" s="131">
        <v>53250</v>
      </c>
    </row>
    <row r="37" spans="1:6" ht="14.25">
      <c r="A37" s="5">
        <v>2003</v>
      </c>
      <c r="B37" s="130">
        <v>213406</v>
      </c>
      <c r="C37" s="130">
        <v>2899</v>
      </c>
      <c r="D37" s="143">
        <v>185.3</v>
      </c>
      <c r="E37" s="143">
        <v>35.5</v>
      </c>
      <c r="F37" s="131">
        <v>60691</v>
      </c>
    </row>
    <row r="38" spans="1:6" ht="14.25">
      <c r="A38" s="5">
        <v>2004</v>
      </c>
      <c r="B38" s="130">
        <v>216727</v>
      </c>
      <c r="C38" s="130">
        <v>2947</v>
      </c>
      <c r="D38" s="143">
        <v>182</v>
      </c>
      <c r="E38" s="143">
        <v>35.7</v>
      </c>
      <c r="F38" s="131">
        <v>65532</v>
      </c>
    </row>
    <row r="39" spans="1:6" ht="14.25">
      <c r="A39" s="5">
        <v>2005</v>
      </c>
      <c r="B39" s="130">
        <v>239440</v>
      </c>
      <c r="C39" s="130">
        <v>3639</v>
      </c>
      <c r="D39" s="143">
        <v>188.64</v>
      </c>
      <c r="E39" s="143">
        <v>37.09</v>
      </c>
      <c r="F39" s="131">
        <v>77662</v>
      </c>
    </row>
    <row r="40" spans="1:6" ht="14.25">
      <c r="A40" s="5">
        <v>2006</v>
      </c>
      <c r="B40" s="130">
        <v>257098</v>
      </c>
      <c r="C40" s="130">
        <v>3436</v>
      </c>
      <c r="D40" s="143">
        <v>188.87</v>
      </c>
      <c r="E40" s="143">
        <v>40.67</v>
      </c>
      <c r="F40" s="131">
        <v>94327</v>
      </c>
    </row>
    <row r="41" spans="1:6" ht="14.25">
      <c r="A41" s="5">
        <v>2007</v>
      </c>
      <c r="B41" s="130">
        <v>270924</v>
      </c>
      <c r="C41" s="130">
        <v>3568</v>
      </c>
      <c r="D41" s="143">
        <v>196.71</v>
      </c>
      <c r="E41" s="298">
        <v>43.02</v>
      </c>
      <c r="F41" s="131">
        <v>99108</v>
      </c>
    </row>
    <row r="42" spans="1:6" ht="14.25">
      <c r="A42" s="5">
        <v>2008</v>
      </c>
      <c r="B42" s="130">
        <v>343232</v>
      </c>
      <c r="C42" s="130">
        <v>5971</v>
      </c>
      <c r="D42" s="143">
        <v>196.68</v>
      </c>
      <c r="E42" s="251">
        <v>41.79133390267541</v>
      </c>
      <c r="F42" s="131">
        <v>112725</v>
      </c>
    </row>
    <row r="43" spans="1:6" ht="14.25">
      <c r="A43" s="5">
        <v>2009</v>
      </c>
      <c r="B43" s="130">
        <v>382492</v>
      </c>
      <c r="C43" s="130">
        <v>6805</v>
      </c>
      <c r="D43" s="143">
        <v>195.66</v>
      </c>
      <c r="E43" s="251">
        <v>41.67283263852479</v>
      </c>
      <c r="F43" s="131">
        <v>118139</v>
      </c>
    </row>
    <row r="44" spans="1:6" ht="14.25">
      <c r="A44" s="5">
        <v>2010</v>
      </c>
      <c r="B44" s="130">
        <v>436050.8</v>
      </c>
      <c r="C44" s="130">
        <v>8236</v>
      </c>
      <c r="D44" s="143">
        <v>190.45</v>
      </c>
      <c r="E44" s="251">
        <v>40.627381524090865</v>
      </c>
      <c r="F44" s="131">
        <v>126021</v>
      </c>
    </row>
    <row r="45" spans="1:6" ht="14.25">
      <c r="A45" s="5">
        <v>2011</v>
      </c>
      <c r="B45" s="130">
        <v>457180</v>
      </c>
      <c r="C45" s="130">
        <v>10554</v>
      </c>
      <c r="D45" s="143">
        <v>203.97</v>
      </c>
      <c r="E45" s="251">
        <v>42.24146197631394</v>
      </c>
      <c r="F45" s="131">
        <v>140700</v>
      </c>
    </row>
    <row r="46" spans="1:6" ht="14.25">
      <c r="A46" s="5">
        <v>2012</v>
      </c>
      <c r="B46" s="130">
        <v>471026</v>
      </c>
      <c r="C46" s="130">
        <v>10560</v>
      </c>
      <c r="D46" s="143">
        <v>211.54</v>
      </c>
      <c r="E46" s="251">
        <v>43.29546425013262</v>
      </c>
      <c r="F46" s="131">
        <v>164947</v>
      </c>
    </row>
    <row r="47" spans="1:6" ht="14.25">
      <c r="A47" s="5">
        <v>2013</v>
      </c>
      <c r="B47" s="130">
        <v>479294</v>
      </c>
      <c r="C47" s="130">
        <v>10304</v>
      </c>
      <c r="D47" s="143">
        <v>217.1</v>
      </c>
      <c r="E47" s="251">
        <v>42.829086906966175</v>
      </c>
      <c r="F47" s="131">
        <v>180209</v>
      </c>
    </row>
    <row r="48" spans="1:9" ht="14.25">
      <c r="A48" s="5">
        <v>2014</v>
      </c>
      <c r="B48" s="130">
        <v>454663</v>
      </c>
      <c r="C48" s="130">
        <v>11269</v>
      </c>
      <c r="D48" s="101">
        <v>343.56</v>
      </c>
      <c r="E48" s="252">
        <v>43.63213014316241</v>
      </c>
      <c r="F48" s="131">
        <v>184272</v>
      </c>
      <c r="I48" s="115"/>
    </row>
    <row r="49" spans="1:11" s="115" customFormat="1" ht="14.25">
      <c r="A49" s="5">
        <v>2015</v>
      </c>
      <c r="B49" s="130">
        <v>459134</v>
      </c>
      <c r="C49" s="130">
        <v>11468</v>
      </c>
      <c r="D49" s="207">
        <v>343.56</v>
      </c>
      <c r="E49" s="299">
        <v>44.994532540610926</v>
      </c>
      <c r="F49" s="131">
        <v>199859</v>
      </c>
      <c r="G49"/>
      <c r="I49"/>
      <c r="K49"/>
    </row>
    <row r="50" spans="1:6" ht="14.25">
      <c r="A50" s="5">
        <v>2016</v>
      </c>
      <c r="B50" s="130">
        <v>419424</v>
      </c>
      <c r="C50" s="130">
        <v>11674</v>
      </c>
      <c r="D50" s="143">
        <v>343.56</v>
      </c>
      <c r="E50" s="251">
        <v>46.45023243494794</v>
      </c>
      <c r="F50" s="131">
        <v>206942</v>
      </c>
    </row>
    <row r="51" spans="1:6" ht="14.25">
      <c r="A51" s="5">
        <v>2017</v>
      </c>
      <c r="B51" s="240">
        <v>416048.621</v>
      </c>
      <c r="C51" s="240">
        <v>11500</v>
      </c>
      <c r="D51" s="143">
        <v>343.56</v>
      </c>
      <c r="E51" s="251">
        <v>46.31603387949925</v>
      </c>
      <c r="F51" s="241">
        <v>220225</v>
      </c>
    </row>
    <row r="52" spans="1:9" s="115" customFormat="1" ht="15" thickBot="1">
      <c r="A52" s="9">
        <v>2018</v>
      </c>
      <c r="B52" s="247">
        <v>421359.2</v>
      </c>
      <c r="C52" s="247">
        <v>11058</v>
      </c>
      <c r="D52" s="144">
        <v>343.56</v>
      </c>
      <c r="E52" s="323">
        <v>44.572</v>
      </c>
      <c r="F52" s="248">
        <v>224480</v>
      </c>
      <c r="G52" s="310"/>
      <c r="I52" s="320"/>
    </row>
    <row r="53" spans="1:3" ht="14.25">
      <c r="A53" s="93" t="s">
        <v>516</v>
      </c>
      <c r="B53" s="147"/>
      <c r="C53" s="147"/>
    </row>
    <row r="54" spans="2:3" ht="14.25">
      <c r="B54" s="104"/>
      <c r="C54" s="10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8">
      <selection activeCell="F51" sqref="F51"/>
    </sheetView>
  </sheetViews>
  <sheetFormatPr defaultColWidth="9.00390625" defaultRowHeight="14.25"/>
  <cols>
    <col min="1" max="1" width="12.75390625" style="0" customWidth="1"/>
    <col min="2" max="5" width="12.75390625" style="134" customWidth="1"/>
    <col min="6" max="6" width="15.00390625" style="134" customWidth="1"/>
  </cols>
  <sheetData>
    <row r="1" spans="1:6" ht="18.75">
      <c r="A1" s="336" t="s">
        <v>72</v>
      </c>
      <c r="B1" s="336"/>
      <c r="C1" s="336"/>
      <c r="D1" s="336"/>
      <c r="E1" s="336"/>
      <c r="F1" s="336"/>
    </row>
    <row r="2" spans="1:6" ht="15" thickBot="1">
      <c r="A2" s="368" t="s">
        <v>73</v>
      </c>
      <c r="B2" s="368"/>
      <c r="C2" s="368"/>
      <c r="D2" s="368"/>
      <c r="E2" s="368"/>
      <c r="F2" s="368"/>
    </row>
    <row r="3" spans="1:6" ht="14.25">
      <c r="A3" s="57" t="s">
        <v>35</v>
      </c>
      <c r="B3" s="148" t="s">
        <v>74</v>
      </c>
      <c r="C3" s="148" t="s">
        <v>75</v>
      </c>
      <c r="D3" s="148" t="s">
        <v>76</v>
      </c>
      <c r="E3" s="148" t="s">
        <v>77</v>
      </c>
      <c r="F3" s="152" t="s">
        <v>423</v>
      </c>
    </row>
    <row r="4" spans="1:6" ht="14.25">
      <c r="A4" s="14">
        <v>1949</v>
      </c>
      <c r="B4" s="128" t="s">
        <v>27</v>
      </c>
      <c r="C4" s="128" t="s">
        <v>27</v>
      </c>
      <c r="D4" s="128" t="s">
        <v>27</v>
      </c>
      <c r="E4" s="128" t="s">
        <v>27</v>
      </c>
      <c r="F4" s="129" t="s">
        <v>42</v>
      </c>
    </row>
    <row r="5" spans="1:6" ht="14.25">
      <c r="A5" s="5">
        <v>1952</v>
      </c>
      <c r="B5" s="130" t="s">
        <v>27</v>
      </c>
      <c r="C5" s="130" t="s">
        <v>27</v>
      </c>
      <c r="D5" s="130" t="s">
        <v>27</v>
      </c>
      <c r="E5" s="130" t="s">
        <v>27</v>
      </c>
      <c r="F5" s="131" t="s">
        <v>42</v>
      </c>
    </row>
    <row r="6" spans="1:6" ht="14.25">
      <c r="A6" s="5">
        <v>1957</v>
      </c>
      <c r="B6" s="130" t="s">
        <v>27</v>
      </c>
      <c r="C6" s="130" t="s">
        <v>27</v>
      </c>
      <c r="D6" s="130" t="s">
        <v>27</v>
      </c>
      <c r="E6" s="130" t="s">
        <v>27</v>
      </c>
      <c r="F6" s="131" t="s">
        <v>42</v>
      </c>
    </row>
    <row r="7" spans="1:6" ht="14.25">
      <c r="A7" s="5">
        <v>1962</v>
      </c>
      <c r="B7" s="130" t="s">
        <v>27</v>
      </c>
      <c r="C7" s="130" t="s">
        <v>27</v>
      </c>
      <c r="D7" s="130" t="s">
        <v>27</v>
      </c>
      <c r="E7" s="130" t="s">
        <v>27</v>
      </c>
      <c r="F7" s="131" t="s">
        <v>42</v>
      </c>
    </row>
    <row r="8" spans="1:6" ht="14.25">
      <c r="A8" s="5">
        <v>1965</v>
      </c>
      <c r="B8" s="130" t="s">
        <v>27</v>
      </c>
      <c r="C8" s="130" t="s">
        <v>27</v>
      </c>
      <c r="D8" s="130" t="s">
        <v>27</v>
      </c>
      <c r="E8" s="130" t="s">
        <v>27</v>
      </c>
      <c r="F8" s="131" t="s">
        <v>42</v>
      </c>
    </row>
    <row r="9" spans="1:6" ht="14.25">
      <c r="A9" s="5">
        <v>1970</v>
      </c>
      <c r="B9" s="130" t="s">
        <v>27</v>
      </c>
      <c r="C9" s="130" t="s">
        <v>27</v>
      </c>
      <c r="D9" s="130" t="s">
        <v>27</v>
      </c>
      <c r="E9" s="130" t="s">
        <v>27</v>
      </c>
      <c r="F9" s="131" t="s">
        <v>42</v>
      </c>
    </row>
    <row r="10" spans="1:6" ht="14.25">
      <c r="A10" s="5">
        <v>1975</v>
      </c>
      <c r="B10" s="130" t="s">
        <v>27</v>
      </c>
      <c r="C10" s="130" t="s">
        <v>27</v>
      </c>
      <c r="D10" s="130" t="s">
        <v>27</v>
      </c>
      <c r="E10" s="130" t="s">
        <v>27</v>
      </c>
      <c r="F10" s="131" t="s">
        <v>42</v>
      </c>
    </row>
    <row r="11" spans="1:6" ht="14.25">
      <c r="A11" s="5">
        <v>1978</v>
      </c>
      <c r="B11" s="130" t="s">
        <v>27</v>
      </c>
      <c r="C11" s="130" t="s">
        <v>27</v>
      </c>
      <c r="D11" s="130" t="s">
        <v>27</v>
      </c>
      <c r="E11" s="130" t="s">
        <v>27</v>
      </c>
      <c r="F11" s="131" t="s">
        <v>42</v>
      </c>
    </row>
    <row r="12" spans="1:6" ht="14.25">
      <c r="A12" s="5">
        <v>1979</v>
      </c>
      <c r="B12" s="130" t="s">
        <v>27</v>
      </c>
      <c r="C12" s="130" t="s">
        <v>27</v>
      </c>
      <c r="D12" s="130" t="s">
        <v>27</v>
      </c>
      <c r="E12" s="130" t="s">
        <v>27</v>
      </c>
      <c r="F12" s="131" t="s">
        <v>42</v>
      </c>
    </row>
    <row r="13" spans="1:6" ht="14.25">
      <c r="A13" s="5">
        <v>1980</v>
      </c>
      <c r="B13" s="130" t="s">
        <v>27</v>
      </c>
      <c r="C13" s="130" t="s">
        <v>27</v>
      </c>
      <c r="D13" s="130" t="s">
        <v>27</v>
      </c>
      <c r="E13" s="130" t="s">
        <v>27</v>
      </c>
      <c r="F13" s="131" t="s">
        <v>42</v>
      </c>
    </row>
    <row r="14" spans="1:6" ht="14.25">
      <c r="A14" s="5">
        <v>1981</v>
      </c>
      <c r="B14" s="130" t="s">
        <v>27</v>
      </c>
      <c r="C14" s="130" t="s">
        <v>27</v>
      </c>
      <c r="D14" s="130" t="s">
        <v>27</v>
      </c>
      <c r="E14" s="130" t="s">
        <v>27</v>
      </c>
      <c r="F14" s="131" t="s">
        <v>42</v>
      </c>
    </row>
    <row r="15" spans="1:6" ht="14.25">
      <c r="A15" s="5">
        <v>1982</v>
      </c>
      <c r="B15" s="130" t="s">
        <v>27</v>
      </c>
      <c r="C15" s="130" t="s">
        <v>27</v>
      </c>
      <c r="D15" s="130" t="s">
        <v>27</v>
      </c>
      <c r="E15" s="130" t="s">
        <v>27</v>
      </c>
      <c r="F15" s="131" t="s">
        <v>42</v>
      </c>
    </row>
    <row r="16" spans="1:6" ht="14.25">
      <c r="A16" s="5">
        <v>1983</v>
      </c>
      <c r="B16" s="130" t="s">
        <v>27</v>
      </c>
      <c r="C16" s="130" t="s">
        <v>27</v>
      </c>
      <c r="D16" s="130" t="s">
        <v>27</v>
      </c>
      <c r="E16" s="130" t="s">
        <v>27</v>
      </c>
      <c r="F16" s="131" t="s">
        <v>42</v>
      </c>
    </row>
    <row r="17" spans="1:6" ht="14.25">
      <c r="A17" s="5">
        <v>1984</v>
      </c>
      <c r="B17" s="130" t="s">
        <v>27</v>
      </c>
      <c r="C17" s="130" t="s">
        <v>27</v>
      </c>
      <c r="D17" s="130" t="s">
        <v>27</v>
      </c>
      <c r="E17" s="130" t="s">
        <v>27</v>
      </c>
      <c r="F17" s="131" t="s">
        <v>42</v>
      </c>
    </row>
    <row r="18" spans="1:6" ht="14.25">
      <c r="A18" s="5">
        <v>1985</v>
      </c>
      <c r="B18" s="130" t="s">
        <v>27</v>
      </c>
      <c r="C18" s="130" t="s">
        <v>27</v>
      </c>
      <c r="D18" s="130" t="s">
        <v>27</v>
      </c>
      <c r="E18" s="130" t="s">
        <v>27</v>
      </c>
      <c r="F18" s="131" t="s">
        <v>42</v>
      </c>
    </row>
    <row r="19" spans="1:6" ht="14.25">
      <c r="A19" s="5">
        <v>1986</v>
      </c>
      <c r="B19" s="130" t="s">
        <v>27</v>
      </c>
      <c r="C19" s="130" t="s">
        <v>27</v>
      </c>
      <c r="D19" s="130" t="s">
        <v>27</v>
      </c>
      <c r="E19" s="130" t="s">
        <v>27</v>
      </c>
      <c r="F19" s="131" t="s">
        <v>42</v>
      </c>
    </row>
    <row r="20" spans="1:6" ht="14.25">
      <c r="A20" s="5">
        <v>1987</v>
      </c>
      <c r="B20" s="130" t="s">
        <v>27</v>
      </c>
      <c r="C20" s="130" t="s">
        <v>27</v>
      </c>
      <c r="D20" s="130" t="s">
        <v>27</v>
      </c>
      <c r="E20" s="130" t="s">
        <v>27</v>
      </c>
      <c r="F20" s="131" t="s">
        <v>42</v>
      </c>
    </row>
    <row r="21" spans="1:6" ht="14.25">
      <c r="A21" s="5">
        <v>1988</v>
      </c>
      <c r="B21" s="130" t="s">
        <v>27</v>
      </c>
      <c r="C21" s="130" t="s">
        <v>27</v>
      </c>
      <c r="D21" s="130" t="s">
        <v>27</v>
      </c>
      <c r="E21" s="130" t="s">
        <v>27</v>
      </c>
      <c r="F21" s="131" t="s">
        <v>42</v>
      </c>
    </row>
    <row r="22" spans="1:6" ht="14.25">
      <c r="A22" s="5">
        <v>1989</v>
      </c>
      <c r="B22" s="130" t="s">
        <v>27</v>
      </c>
      <c r="C22" s="130" t="s">
        <v>27</v>
      </c>
      <c r="D22" s="130" t="s">
        <v>27</v>
      </c>
      <c r="E22" s="130" t="s">
        <v>27</v>
      </c>
      <c r="F22" s="131" t="s">
        <v>42</v>
      </c>
    </row>
    <row r="23" spans="1:6" ht="14.25">
      <c r="A23" s="5">
        <v>1990</v>
      </c>
      <c r="B23" s="130">
        <v>6699</v>
      </c>
      <c r="C23" s="130">
        <v>5942</v>
      </c>
      <c r="D23" s="130">
        <v>21343</v>
      </c>
      <c r="E23" s="130">
        <v>23316</v>
      </c>
      <c r="F23" s="131">
        <v>16986</v>
      </c>
    </row>
    <row r="24" spans="1:6" ht="14.25">
      <c r="A24" s="5">
        <v>1991</v>
      </c>
      <c r="B24" s="130">
        <v>6386</v>
      </c>
      <c r="C24" s="130">
        <v>6687</v>
      </c>
      <c r="D24" s="130">
        <v>24720</v>
      </c>
      <c r="E24" s="130" t="s">
        <v>27</v>
      </c>
      <c r="F24" s="131" t="s">
        <v>42</v>
      </c>
    </row>
    <row r="25" spans="1:6" ht="14.25">
      <c r="A25" s="5">
        <v>1992</v>
      </c>
      <c r="B25" s="130">
        <v>5570</v>
      </c>
      <c r="C25" s="130">
        <v>6361</v>
      </c>
      <c r="D25" s="130">
        <v>28463</v>
      </c>
      <c r="E25" s="130" t="s">
        <v>27</v>
      </c>
      <c r="F25" s="131" t="s">
        <v>42</v>
      </c>
    </row>
    <row r="26" spans="1:6" ht="14.25">
      <c r="A26" s="5">
        <v>1993</v>
      </c>
      <c r="B26" s="130">
        <v>10790</v>
      </c>
      <c r="C26" s="130">
        <v>8627</v>
      </c>
      <c r="D26" s="130">
        <v>31974</v>
      </c>
      <c r="E26" s="130">
        <v>27958</v>
      </c>
      <c r="F26" s="131">
        <v>33309</v>
      </c>
    </row>
    <row r="27" spans="1:6" ht="14.25">
      <c r="A27" s="5">
        <v>1994</v>
      </c>
      <c r="B27" s="130">
        <v>13694</v>
      </c>
      <c r="C27" s="130">
        <v>9895</v>
      </c>
      <c r="D27" s="130">
        <v>42199</v>
      </c>
      <c r="E27" s="130">
        <v>39231</v>
      </c>
      <c r="F27" s="131">
        <v>40870</v>
      </c>
    </row>
    <row r="28" spans="1:6" ht="14.25">
      <c r="A28" s="5">
        <v>1995</v>
      </c>
      <c r="B28" s="130">
        <v>19470</v>
      </c>
      <c r="C28" s="130">
        <v>11889</v>
      </c>
      <c r="D28" s="130">
        <v>52341</v>
      </c>
      <c r="E28" s="130">
        <v>51764</v>
      </c>
      <c r="F28" s="131">
        <v>63485</v>
      </c>
    </row>
    <row r="29" spans="1:6" ht="14.25">
      <c r="A29" s="5">
        <v>1996</v>
      </c>
      <c r="B29" s="130">
        <v>19808</v>
      </c>
      <c r="C29" s="130">
        <v>11062</v>
      </c>
      <c r="D29" s="130">
        <v>57412</v>
      </c>
      <c r="E29" s="130">
        <v>55659</v>
      </c>
      <c r="F29" s="131">
        <v>73074</v>
      </c>
    </row>
    <row r="30" spans="1:6" ht="14.25">
      <c r="A30" s="5">
        <v>1997</v>
      </c>
      <c r="B30" s="130">
        <v>19807</v>
      </c>
      <c r="C30" s="130">
        <v>11896</v>
      </c>
      <c r="D30" s="130">
        <v>66702</v>
      </c>
      <c r="E30" s="130">
        <v>59704</v>
      </c>
      <c r="F30" s="131">
        <v>76547</v>
      </c>
    </row>
    <row r="31" spans="1:6" ht="14.25">
      <c r="A31" s="5">
        <v>1998</v>
      </c>
      <c r="B31" s="130">
        <v>18242</v>
      </c>
      <c r="C31" s="130">
        <v>13111</v>
      </c>
      <c r="D31" s="130">
        <v>70222</v>
      </c>
      <c r="E31" s="130">
        <v>59879</v>
      </c>
      <c r="F31" s="131">
        <v>76625</v>
      </c>
    </row>
    <row r="32" spans="1:6" ht="14.25">
      <c r="A32" s="5">
        <v>1999</v>
      </c>
      <c r="B32" s="130">
        <v>15285</v>
      </c>
      <c r="C32" s="130">
        <v>14238</v>
      </c>
      <c r="D32" s="130">
        <v>70095</v>
      </c>
      <c r="E32" s="130">
        <v>64167</v>
      </c>
      <c r="F32" s="131">
        <v>85106</v>
      </c>
    </row>
    <row r="33" spans="1:6" ht="14.25">
      <c r="A33" s="5">
        <v>2000</v>
      </c>
      <c r="B33" s="130">
        <v>15103</v>
      </c>
      <c r="C33" s="130">
        <v>15104</v>
      </c>
      <c r="D33" s="130">
        <v>73177</v>
      </c>
      <c r="E33" s="130">
        <v>67008</v>
      </c>
      <c r="F33" s="131">
        <v>89740</v>
      </c>
    </row>
    <row r="34" spans="1:6" ht="14.25">
      <c r="A34" s="5">
        <v>2001</v>
      </c>
      <c r="B34" s="130">
        <v>11802</v>
      </c>
      <c r="C34" s="130">
        <v>14988</v>
      </c>
      <c r="D34" s="130">
        <v>72165</v>
      </c>
      <c r="E34" s="130">
        <v>69587</v>
      </c>
      <c r="F34" s="131">
        <v>92203</v>
      </c>
    </row>
    <row r="35" spans="1:6" ht="14.25">
      <c r="A35" s="5">
        <v>2002</v>
      </c>
      <c r="B35" s="130">
        <v>11907</v>
      </c>
      <c r="C35" s="130">
        <v>16414</v>
      </c>
      <c r="D35" s="130">
        <v>74902</v>
      </c>
      <c r="E35" s="130">
        <v>70359</v>
      </c>
      <c r="F35" s="131">
        <v>95583</v>
      </c>
    </row>
    <row r="36" spans="1:6" ht="14.25">
      <c r="A36" s="5">
        <v>2003</v>
      </c>
      <c r="B36" s="130">
        <v>12005</v>
      </c>
      <c r="C36" s="130">
        <v>17437</v>
      </c>
      <c r="D36" s="130">
        <v>75716</v>
      </c>
      <c r="E36" s="130">
        <v>66849</v>
      </c>
      <c r="F36" s="131">
        <v>106582</v>
      </c>
    </row>
    <row r="37" spans="1:6" ht="14.25">
      <c r="A37" s="5">
        <v>2004</v>
      </c>
      <c r="B37" s="130">
        <v>13952</v>
      </c>
      <c r="C37" s="130">
        <v>20970</v>
      </c>
      <c r="D37" s="130">
        <v>80334</v>
      </c>
      <c r="E37" s="130">
        <v>75867</v>
      </c>
      <c r="F37" s="131">
        <v>113759</v>
      </c>
    </row>
    <row r="38" spans="1:6" ht="14.25">
      <c r="A38" s="5">
        <v>2005</v>
      </c>
      <c r="B38" s="130">
        <v>11195</v>
      </c>
      <c r="C38" s="130">
        <v>21889</v>
      </c>
      <c r="D38" s="130">
        <v>87200</v>
      </c>
      <c r="E38" s="130">
        <v>88477</v>
      </c>
      <c r="F38" s="131">
        <v>117738</v>
      </c>
    </row>
    <row r="39" spans="1:6" ht="14.25">
      <c r="A39" s="5">
        <v>2006</v>
      </c>
      <c r="B39" s="130">
        <v>14926</v>
      </c>
      <c r="C39" s="130">
        <v>25939</v>
      </c>
      <c r="D39" s="130">
        <v>118534</v>
      </c>
      <c r="E39" s="130">
        <v>153779</v>
      </c>
      <c r="F39" s="131">
        <v>147320</v>
      </c>
    </row>
    <row r="40" spans="1:6" ht="14.25">
      <c r="A40" s="5">
        <v>2007</v>
      </c>
      <c r="B40" s="240">
        <v>17597</v>
      </c>
      <c r="C40" s="240">
        <v>27074</v>
      </c>
      <c r="D40" s="240">
        <v>134859</v>
      </c>
      <c r="E40" s="240">
        <v>161792</v>
      </c>
      <c r="F40" s="241">
        <v>163263</v>
      </c>
    </row>
    <row r="41" spans="1:6" ht="14.25">
      <c r="A41" s="5">
        <v>2008</v>
      </c>
      <c r="B41" s="240">
        <v>36370</v>
      </c>
      <c r="C41" s="240">
        <v>57448</v>
      </c>
      <c r="D41" s="240">
        <v>159652</v>
      </c>
      <c r="E41" s="240">
        <v>189958</v>
      </c>
      <c r="F41" s="241">
        <v>191458</v>
      </c>
    </row>
    <row r="42" spans="1:6" ht="14.25">
      <c r="A42" s="5">
        <v>2009</v>
      </c>
      <c r="B42" s="240">
        <v>49253</v>
      </c>
      <c r="C42" s="240">
        <v>73582</v>
      </c>
      <c r="D42" s="240">
        <v>161831</v>
      </c>
      <c r="E42" s="240">
        <v>195309</v>
      </c>
      <c r="F42" s="241">
        <v>197871</v>
      </c>
    </row>
    <row r="43" spans="1:6" ht="14.25">
      <c r="A43" s="5">
        <v>2010</v>
      </c>
      <c r="B43" s="240">
        <v>58102</v>
      </c>
      <c r="C43" s="240">
        <v>33829</v>
      </c>
      <c r="D43" s="240">
        <v>175590</v>
      </c>
      <c r="E43" s="240">
        <v>215425</v>
      </c>
      <c r="F43" s="241">
        <v>250072</v>
      </c>
    </row>
    <row r="44" spans="1:6" ht="14.25">
      <c r="A44" s="5">
        <v>2011</v>
      </c>
      <c r="B44" s="240">
        <v>68593</v>
      </c>
      <c r="C44" s="240">
        <v>41349</v>
      </c>
      <c r="D44" s="240">
        <v>207695</v>
      </c>
      <c r="E44" s="240">
        <v>247424</v>
      </c>
      <c r="F44" s="241">
        <v>295114</v>
      </c>
    </row>
    <row r="45" spans="1:6" ht="14.25">
      <c r="A45" s="5">
        <v>2012</v>
      </c>
      <c r="B45" s="240">
        <v>29247</v>
      </c>
      <c r="C45" s="240">
        <v>47243</v>
      </c>
      <c r="D45" s="240">
        <v>221273</v>
      </c>
      <c r="E45" s="240">
        <v>264953</v>
      </c>
      <c r="F45" s="241">
        <v>378157</v>
      </c>
    </row>
    <row r="46" spans="1:6" ht="14.25">
      <c r="A46" s="5">
        <v>2013</v>
      </c>
      <c r="B46" s="240">
        <v>29701</v>
      </c>
      <c r="C46" s="240">
        <v>45341</v>
      </c>
      <c r="D46" s="240">
        <v>228215</v>
      </c>
      <c r="E46" s="240">
        <v>273569</v>
      </c>
      <c r="F46" s="241">
        <v>378870</v>
      </c>
    </row>
    <row r="47" spans="1:6" ht="14.25">
      <c r="A47" s="5">
        <v>2014</v>
      </c>
      <c r="B47" s="240">
        <v>30829</v>
      </c>
      <c r="C47" s="240">
        <v>51170</v>
      </c>
      <c r="D47" s="241">
        <v>240181</v>
      </c>
      <c r="E47" s="241">
        <v>288309</v>
      </c>
      <c r="F47" s="241">
        <v>410725</v>
      </c>
    </row>
    <row r="48" spans="1:7" s="115" customFormat="1" ht="14.25">
      <c r="A48" s="5">
        <v>2015</v>
      </c>
      <c r="B48" s="240">
        <v>28002</v>
      </c>
      <c r="C48" s="240">
        <v>40959</v>
      </c>
      <c r="D48" s="240">
        <v>253244</v>
      </c>
      <c r="E48" s="241">
        <v>303832</v>
      </c>
      <c r="F48" s="241">
        <v>417516</v>
      </c>
      <c r="G48"/>
    </row>
    <row r="49" spans="1:7" s="115" customFormat="1" ht="14.25">
      <c r="A49" s="5">
        <v>2016</v>
      </c>
      <c r="B49" s="253">
        <v>24706</v>
      </c>
      <c r="C49" s="253">
        <v>32852</v>
      </c>
      <c r="D49" s="253">
        <v>284355</v>
      </c>
      <c r="E49" s="253">
        <v>334406</v>
      </c>
      <c r="F49" s="254">
        <v>428734</v>
      </c>
      <c r="G49"/>
    </row>
    <row r="50" spans="1:7" s="115" customFormat="1" ht="14.25">
      <c r="A50" s="5">
        <v>2017</v>
      </c>
      <c r="B50" s="253">
        <v>24073</v>
      </c>
      <c r="C50" s="253">
        <v>34181</v>
      </c>
      <c r="D50" s="253">
        <v>273754</v>
      </c>
      <c r="E50" s="253">
        <v>357502</v>
      </c>
      <c r="F50" s="254">
        <v>383131</v>
      </c>
      <c r="G50"/>
    </row>
    <row r="51" spans="1:7" s="115" customFormat="1" ht="15" thickBot="1">
      <c r="A51" s="9">
        <v>2018</v>
      </c>
      <c r="B51" s="247">
        <v>24085</v>
      </c>
      <c r="C51" s="247">
        <v>36962</v>
      </c>
      <c r="D51" s="247">
        <v>292149</v>
      </c>
      <c r="E51" s="247">
        <v>378792</v>
      </c>
      <c r="F51" s="248">
        <v>355136</v>
      </c>
      <c r="G51" s="305"/>
    </row>
    <row r="52" ht="14.25">
      <c r="A52" t="s">
        <v>529</v>
      </c>
    </row>
    <row r="53" ht="14.25">
      <c r="A53" t="s">
        <v>78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D51" sqref="D51"/>
    </sheetView>
  </sheetViews>
  <sheetFormatPr defaultColWidth="9.00390625" defaultRowHeight="14.25"/>
  <cols>
    <col min="1" max="1" width="12.75390625" style="0" customWidth="1"/>
    <col min="2" max="6" width="12.75390625" style="134" customWidth="1"/>
  </cols>
  <sheetData>
    <row r="1" spans="1:6" ht="18.75">
      <c r="A1" s="336" t="s">
        <v>384</v>
      </c>
      <c r="B1" s="337"/>
      <c r="C1" s="337"/>
      <c r="D1" s="337"/>
      <c r="E1" s="337"/>
      <c r="F1" s="337"/>
    </row>
    <row r="2" spans="1:6" ht="15" thickBot="1">
      <c r="A2" s="368" t="s">
        <v>73</v>
      </c>
      <c r="B2" s="368"/>
      <c r="C2" s="368"/>
      <c r="D2" s="368"/>
      <c r="E2" s="368"/>
      <c r="F2" s="368"/>
    </row>
    <row r="3" spans="1:6" ht="14.25">
      <c r="A3" s="57" t="s">
        <v>35</v>
      </c>
      <c r="B3" s="148" t="s">
        <v>79</v>
      </c>
      <c r="C3" s="148" t="s">
        <v>80</v>
      </c>
      <c r="D3" s="148" t="s">
        <v>81</v>
      </c>
      <c r="E3" s="148" t="s">
        <v>82</v>
      </c>
      <c r="F3" s="152" t="s">
        <v>83</v>
      </c>
    </row>
    <row r="4" spans="1:6" ht="14.25">
      <c r="A4" s="14">
        <v>1949</v>
      </c>
      <c r="B4" s="128">
        <v>1965</v>
      </c>
      <c r="C4" s="128">
        <v>851</v>
      </c>
      <c r="D4" s="128">
        <v>2370</v>
      </c>
      <c r="E4" s="128">
        <v>1832</v>
      </c>
      <c r="F4" s="129">
        <v>3535</v>
      </c>
    </row>
    <row r="5" spans="1:6" ht="14.25">
      <c r="A5" s="5">
        <v>1952</v>
      </c>
      <c r="B5" s="130">
        <v>2548</v>
      </c>
      <c r="C5" s="130">
        <v>1368</v>
      </c>
      <c r="D5" s="130">
        <v>3796</v>
      </c>
      <c r="E5" s="130">
        <v>2031</v>
      </c>
      <c r="F5" s="131">
        <v>4664</v>
      </c>
    </row>
    <row r="6" spans="1:6" ht="14.25">
      <c r="A6" s="5">
        <v>1957</v>
      </c>
      <c r="B6" s="130">
        <v>3155</v>
      </c>
      <c r="C6" s="130">
        <v>2247</v>
      </c>
      <c r="D6" s="130">
        <v>6411</v>
      </c>
      <c r="E6" s="130">
        <v>3002</v>
      </c>
      <c r="F6" s="131">
        <v>6568</v>
      </c>
    </row>
    <row r="7" spans="1:6" ht="14.25">
      <c r="A7" s="5">
        <v>1962</v>
      </c>
      <c r="B7" s="130">
        <v>3294</v>
      </c>
      <c r="C7" s="130">
        <v>2259</v>
      </c>
      <c r="D7" s="130">
        <v>5328</v>
      </c>
      <c r="E7" s="130">
        <v>3205</v>
      </c>
      <c r="F7" s="131">
        <v>5477</v>
      </c>
    </row>
    <row r="8" spans="1:6" ht="14.25">
      <c r="A8" s="5">
        <v>1965</v>
      </c>
      <c r="B8" s="130">
        <v>4579</v>
      </c>
      <c r="C8" s="130">
        <v>3842</v>
      </c>
      <c r="D8" s="130">
        <v>9352</v>
      </c>
      <c r="E8" s="130">
        <v>4563</v>
      </c>
      <c r="F8" s="131">
        <v>8779</v>
      </c>
    </row>
    <row r="9" spans="1:6" ht="14.25">
      <c r="A9" s="5">
        <v>1970</v>
      </c>
      <c r="B9" s="130">
        <v>4638</v>
      </c>
      <c r="C9" s="130">
        <v>4640</v>
      </c>
      <c r="D9" s="130">
        <v>11559</v>
      </c>
      <c r="E9" s="130">
        <v>7424</v>
      </c>
      <c r="F9" s="131">
        <v>17010</v>
      </c>
    </row>
    <row r="10" spans="1:6" ht="14.25">
      <c r="A10" s="5">
        <v>1975</v>
      </c>
      <c r="B10" s="130">
        <v>6693</v>
      </c>
      <c r="C10" s="130">
        <v>7955</v>
      </c>
      <c r="D10" s="130">
        <v>15975</v>
      </c>
      <c r="E10" s="130">
        <v>11225</v>
      </c>
      <c r="F10" s="131">
        <v>17411</v>
      </c>
    </row>
    <row r="11" spans="1:6" ht="14.25">
      <c r="A11" s="5">
        <v>1978</v>
      </c>
      <c r="B11" s="130">
        <v>5771</v>
      </c>
      <c r="C11" s="130">
        <v>8582</v>
      </c>
      <c r="D11" s="130">
        <v>16130</v>
      </c>
      <c r="E11" s="130">
        <v>13907</v>
      </c>
      <c r="F11" s="131">
        <v>17899</v>
      </c>
    </row>
    <row r="12" spans="1:6" ht="14.25">
      <c r="A12" s="5">
        <v>1979</v>
      </c>
      <c r="B12" s="130">
        <v>7015</v>
      </c>
      <c r="C12" s="130">
        <v>11870</v>
      </c>
      <c r="D12" s="130">
        <v>18323</v>
      </c>
      <c r="E12" s="130">
        <v>14742</v>
      </c>
      <c r="F12" s="131">
        <v>20378</v>
      </c>
    </row>
    <row r="13" spans="1:6" ht="14.25">
      <c r="A13" s="5">
        <v>1980</v>
      </c>
      <c r="B13" s="130">
        <v>10300</v>
      </c>
      <c r="C13" s="130">
        <v>12821</v>
      </c>
      <c r="D13" s="130">
        <v>19126</v>
      </c>
      <c r="E13" s="130">
        <v>16969</v>
      </c>
      <c r="F13" s="131">
        <v>33791</v>
      </c>
    </row>
    <row r="14" spans="1:6" ht="14.25">
      <c r="A14" s="5">
        <v>1981</v>
      </c>
      <c r="B14" s="130">
        <v>9627</v>
      </c>
      <c r="C14" s="130">
        <v>18362</v>
      </c>
      <c r="D14" s="130">
        <v>23518</v>
      </c>
      <c r="E14" s="130">
        <v>23454</v>
      </c>
      <c r="F14" s="131">
        <v>33976</v>
      </c>
    </row>
    <row r="15" spans="1:6" ht="14.25">
      <c r="A15" s="5">
        <v>1982</v>
      </c>
      <c r="B15" s="130">
        <v>16484</v>
      </c>
      <c r="C15" s="130">
        <v>24027</v>
      </c>
      <c r="D15" s="130">
        <v>35651</v>
      </c>
      <c r="E15" s="130">
        <v>30423</v>
      </c>
      <c r="F15" s="131">
        <v>36913</v>
      </c>
    </row>
    <row r="16" spans="1:6" ht="14.25">
      <c r="A16" s="5">
        <v>1983</v>
      </c>
      <c r="B16" s="130">
        <v>16916</v>
      </c>
      <c r="C16" s="130">
        <v>20385</v>
      </c>
      <c r="D16" s="130">
        <v>37240</v>
      </c>
      <c r="E16" s="130">
        <v>31526</v>
      </c>
      <c r="F16" s="131">
        <v>37110</v>
      </c>
    </row>
    <row r="17" spans="1:6" ht="14.25">
      <c r="A17" s="5">
        <v>1984</v>
      </c>
      <c r="B17" s="130">
        <v>15447</v>
      </c>
      <c r="C17" s="130">
        <v>22511</v>
      </c>
      <c r="D17" s="130">
        <v>43294</v>
      </c>
      <c r="E17" s="130">
        <v>35101</v>
      </c>
      <c r="F17" s="131">
        <v>39933</v>
      </c>
    </row>
    <row r="18" spans="1:6" ht="14.25">
      <c r="A18" s="5">
        <v>1985</v>
      </c>
      <c r="B18" s="130">
        <v>16160</v>
      </c>
      <c r="C18" s="130">
        <v>25122</v>
      </c>
      <c r="D18" s="130">
        <v>55353</v>
      </c>
      <c r="E18" s="130">
        <v>42635</v>
      </c>
      <c r="F18" s="131">
        <v>46309</v>
      </c>
    </row>
    <row r="19" spans="1:6" ht="14.25">
      <c r="A19" s="5">
        <v>1986</v>
      </c>
      <c r="B19" s="130">
        <v>19964</v>
      </c>
      <c r="C19" s="130">
        <v>29532</v>
      </c>
      <c r="D19" s="130">
        <v>64333</v>
      </c>
      <c r="E19" s="130">
        <v>47142</v>
      </c>
      <c r="F19" s="131">
        <v>56942</v>
      </c>
    </row>
    <row r="20" spans="1:6" ht="14.25">
      <c r="A20" s="5">
        <v>1987</v>
      </c>
      <c r="B20" s="130">
        <v>27371</v>
      </c>
      <c r="C20" s="130">
        <v>38755</v>
      </c>
      <c r="D20" s="130">
        <v>84643</v>
      </c>
      <c r="E20" s="130">
        <v>60077</v>
      </c>
      <c r="F20" s="131">
        <v>77786</v>
      </c>
    </row>
    <row r="21" spans="1:6" ht="14.25">
      <c r="A21" s="5">
        <v>1988</v>
      </c>
      <c r="B21" s="130">
        <v>34241</v>
      </c>
      <c r="C21" s="130">
        <v>46065</v>
      </c>
      <c r="D21" s="130">
        <v>121563</v>
      </c>
      <c r="E21" s="130">
        <v>88771</v>
      </c>
      <c r="F21" s="131">
        <v>119454</v>
      </c>
    </row>
    <row r="22" spans="1:6" ht="14.25">
      <c r="A22" s="5">
        <v>1989</v>
      </c>
      <c r="B22" s="130">
        <v>41459</v>
      </c>
      <c r="C22" s="130">
        <v>60470</v>
      </c>
      <c r="D22" s="130">
        <v>142980</v>
      </c>
      <c r="E22" s="130">
        <v>103414</v>
      </c>
      <c r="F22" s="131">
        <v>138858</v>
      </c>
    </row>
    <row r="23" spans="1:6" ht="14.25">
      <c r="A23" s="5">
        <v>1990</v>
      </c>
      <c r="B23" s="130">
        <v>46119</v>
      </c>
      <c r="C23" s="130">
        <v>71749</v>
      </c>
      <c r="D23" s="130">
        <v>157968</v>
      </c>
      <c r="E23" s="130">
        <v>121950</v>
      </c>
      <c r="F23" s="131">
        <v>154061</v>
      </c>
    </row>
    <row r="24" spans="1:6" ht="14.25">
      <c r="A24" s="5">
        <v>1991</v>
      </c>
      <c r="B24" s="130">
        <v>53327</v>
      </c>
      <c r="C24" s="130">
        <v>72494</v>
      </c>
      <c r="D24" s="130">
        <v>160426</v>
      </c>
      <c r="E24" s="130">
        <v>130858</v>
      </c>
      <c r="F24" s="131">
        <v>168206</v>
      </c>
    </row>
    <row r="25" spans="1:6" ht="14.25">
      <c r="A25" s="5">
        <v>1992</v>
      </c>
      <c r="B25" s="130">
        <v>56725</v>
      </c>
      <c r="C25" s="130">
        <v>85580</v>
      </c>
      <c r="D25" s="130">
        <v>173051</v>
      </c>
      <c r="E25" s="130">
        <v>148548</v>
      </c>
      <c r="F25" s="131">
        <v>183573</v>
      </c>
    </row>
    <row r="26" spans="1:6" ht="14.25">
      <c r="A26" s="5">
        <v>1993</v>
      </c>
      <c r="B26" s="130">
        <v>67290</v>
      </c>
      <c r="C26" s="130">
        <v>99645</v>
      </c>
      <c r="D26" s="130">
        <v>200886</v>
      </c>
      <c r="E26" s="130">
        <v>187976</v>
      </c>
      <c r="F26" s="131">
        <v>216970</v>
      </c>
    </row>
    <row r="27" spans="1:6" ht="14.25">
      <c r="A27" s="5">
        <v>1994</v>
      </c>
      <c r="B27" s="130">
        <v>80971</v>
      </c>
      <c r="C27" s="130">
        <v>133488</v>
      </c>
      <c r="D27" s="130">
        <v>265354</v>
      </c>
      <c r="E27" s="130">
        <v>164553</v>
      </c>
      <c r="F27" s="131">
        <v>256881</v>
      </c>
    </row>
    <row r="28" spans="1:6" ht="14.25">
      <c r="A28" s="5">
        <v>1995</v>
      </c>
      <c r="B28" s="130">
        <v>105116</v>
      </c>
      <c r="C28" s="130">
        <v>176338</v>
      </c>
      <c r="D28" s="130">
        <v>352347</v>
      </c>
      <c r="E28" s="130">
        <v>293753</v>
      </c>
      <c r="F28" s="131">
        <v>339381</v>
      </c>
    </row>
    <row r="29" spans="1:6" ht="14.25">
      <c r="A29" s="5">
        <v>1996</v>
      </c>
      <c r="B29" s="130">
        <v>106909</v>
      </c>
      <c r="C29" s="130">
        <v>183187</v>
      </c>
      <c r="D29" s="130">
        <v>363626</v>
      </c>
      <c r="E29" s="130">
        <v>274039</v>
      </c>
      <c r="F29" s="131">
        <v>341616</v>
      </c>
    </row>
    <row r="30" spans="1:6" ht="14.25">
      <c r="A30" s="5">
        <v>1997</v>
      </c>
      <c r="B30" s="130">
        <v>121751</v>
      </c>
      <c r="C30" s="130">
        <v>213556</v>
      </c>
      <c r="D30" s="130">
        <v>384537</v>
      </c>
      <c r="E30" s="130">
        <v>314464</v>
      </c>
      <c r="F30" s="131">
        <v>373489</v>
      </c>
    </row>
    <row r="31" spans="1:6" ht="14.25">
      <c r="A31" s="5">
        <v>1998</v>
      </c>
      <c r="B31" s="130">
        <v>129818</v>
      </c>
      <c r="C31" s="130">
        <v>222849</v>
      </c>
      <c r="D31" s="130">
        <v>419102</v>
      </c>
      <c r="E31" s="130">
        <v>312060</v>
      </c>
      <c r="F31" s="131">
        <v>400311</v>
      </c>
    </row>
    <row r="32" spans="1:6" ht="14.25">
      <c r="A32" s="5">
        <v>1999</v>
      </c>
      <c r="B32" s="130">
        <v>142468</v>
      </c>
      <c r="C32" s="130">
        <v>229384</v>
      </c>
      <c r="D32" s="130">
        <v>389944</v>
      </c>
      <c r="E32" s="130">
        <v>301750</v>
      </c>
      <c r="F32" s="131">
        <v>413726</v>
      </c>
    </row>
    <row r="33" spans="1:6" ht="14.25">
      <c r="A33" s="5">
        <v>2000</v>
      </c>
      <c r="B33" s="130">
        <v>142952</v>
      </c>
      <c r="C33" s="130">
        <v>248438</v>
      </c>
      <c r="D33" s="130">
        <v>390675</v>
      </c>
      <c r="E33" s="130">
        <v>345797</v>
      </c>
      <c r="F33" s="131">
        <v>423731</v>
      </c>
    </row>
    <row r="34" spans="1:6" ht="14.25">
      <c r="A34" s="5">
        <v>2001</v>
      </c>
      <c r="B34" s="130">
        <v>141831</v>
      </c>
      <c r="C34" s="130">
        <v>258883</v>
      </c>
      <c r="D34" s="130">
        <v>401606</v>
      </c>
      <c r="E34" s="130">
        <v>363823</v>
      </c>
      <c r="F34" s="131">
        <v>450729</v>
      </c>
    </row>
    <row r="35" spans="1:6" ht="14.25">
      <c r="A35" s="5">
        <v>2002</v>
      </c>
      <c r="B35" s="130">
        <v>144288</v>
      </c>
      <c r="C35" s="130">
        <v>254724</v>
      </c>
      <c r="D35" s="130">
        <v>389364</v>
      </c>
      <c r="E35" s="130">
        <v>367581</v>
      </c>
      <c r="F35" s="131">
        <v>464526</v>
      </c>
    </row>
    <row r="36" spans="1:6" ht="14.25">
      <c r="A36" s="5">
        <v>2003</v>
      </c>
      <c r="B36" s="130">
        <v>129177</v>
      </c>
      <c r="C36" s="130">
        <v>239188</v>
      </c>
      <c r="D36" s="130">
        <v>368234</v>
      </c>
      <c r="E36" s="130">
        <v>391832</v>
      </c>
      <c r="F36" s="131">
        <v>428144</v>
      </c>
    </row>
    <row r="37" spans="1:6" ht="14.25">
      <c r="A37" s="5">
        <v>2004</v>
      </c>
      <c r="B37" s="130">
        <v>148552</v>
      </c>
      <c r="C37" s="130">
        <v>265465</v>
      </c>
      <c r="D37" s="130">
        <v>432125</v>
      </c>
      <c r="E37" s="130">
        <v>434473</v>
      </c>
      <c r="F37" s="131">
        <v>479259</v>
      </c>
    </row>
    <row r="38" spans="1:6" ht="14.25">
      <c r="A38" s="5">
        <v>2005</v>
      </c>
      <c r="B38" s="130">
        <v>185612</v>
      </c>
      <c r="C38" s="130">
        <v>295992</v>
      </c>
      <c r="D38" s="130">
        <v>479385</v>
      </c>
      <c r="E38" s="130">
        <v>496456</v>
      </c>
      <c r="F38" s="131">
        <v>546223</v>
      </c>
    </row>
    <row r="39" spans="1:6" ht="14.25">
      <c r="A39" s="5">
        <v>2006</v>
      </c>
      <c r="B39" s="130">
        <v>207606</v>
      </c>
      <c r="C39" s="130">
        <v>399448</v>
      </c>
      <c r="D39" s="130">
        <v>588037</v>
      </c>
      <c r="E39" s="130">
        <v>627633</v>
      </c>
      <c r="F39" s="131">
        <v>638805</v>
      </c>
    </row>
    <row r="40" spans="1:6" ht="14.25">
      <c r="A40" s="5">
        <v>2007</v>
      </c>
      <c r="B40" s="240">
        <v>227525</v>
      </c>
      <c r="C40" s="240">
        <v>422415</v>
      </c>
      <c r="D40" s="240">
        <v>630094</v>
      </c>
      <c r="E40" s="240">
        <v>683782</v>
      </c>
      <c r="F40" s="241">
        <v>720766</v>
      </c>
    </row>
    <row r="41" spans="1:6" ht="14.25">
      <c r="A41" s="5">
        <v>2008</v>
      </c>
      <c r="B41" s="240">
        <v>268992</v>
      </c>
      <c r="C41" s="240">
        <v>480870</v>
      </c>
      <c r="D41" s="240">
        <v>714493</v>
      </c>
      <c r="E41" s="240">
        <v>787205</v>
      </c>
      <c r="F41" s="241">
        <v>852355</v>
      </c>
    </row>
    <row r="42" spans="1:6" ht="14.25">
      <c r="A42" s="5">
        <v>2009</v>
      </c>
      <c r="B42" s="240">
        <v>273657</v>
      </c>
      <c r="C42" s="240">
        <v>512516</v>
      </c>
      <c r="D42" s="240">
        <v>761439</v>
      </c>
      <c r="E42" s="240">
        <v>837248</v>
      </c>
      <c r="F42" s="241">
        <v>871583</v>
      </c>
    </row>
    <row r="43" spans="1:6" ht="14.25">
      <c r="A43" s="5">
        <v>2010</v>
      </c>
      <c r="B43" s="240">
        <v>300701</v>
      </c>
      <c r="C43" s="240">
        <v>626352</v>
      </c>
      <c r="D43" s="240">
        <v>903369</v>
      </c>
      <c r="E43" s="240">
        <v>969931</v>
      </c>
      <c r="F43" s="241">
        <v>969605</v>
      </c>
    </row>
    <row r="44" spans="1:6" ht="14.25">
      <c r="A44" s="5">
        <v>2011</v>
      </c>
      <c r="B44" s="240">
        <v>353556</v>
      </c>
      <c r="C44" s="240">
        <v>749436</v>
      </c>
      <c r="D44" s="240">
        <v>1084140</v>
      </c>
      <c r="E44" s="240">
        <v>1154988</v>
      </c>
      <c r="F44" s="241">
        <v>1132242</v>
      </c>
    </row>
    <row r="45" spans="1:6" ht="14.25">
      <c r="A45" s="5">
        <v>2012</v>
      </c>
      <c r="B45" s="240">
        <v>377619</v>
      </c>
      <c r="C45" s="240">
        <v>843988</v>
      </c>
      <c r="D45" s="240">
        <v>1217371</v>
      </c>
      <c r="E45" s="240">
        <v>1279054</v>
      </c>
      <c r="F45" s="241">
        <v>1236703</v>
      </c>
    </row>
    <row r="46" spans="1:6" ht="14.25">
      <c r="A46" s="5">
        <v>2013</v>
      </c>
      <c r="B46" s="240">
        <v>395248</v>
      </c>
      <c r="C46" s="240">
        <v>897508</v>
      </c>
      <c r="D46" s="240">
        <v>1277549</v>
      </c>
      <c r="E46" s="240">
        <v>1346356</v>
      </c>
      <c r="F46" s="241">
        <v>1305294</v>
      </c>
    </row>
    <row r="47" spans="1:6" ht="14.25">
      <c r="A47" s="5">
        <v>2014</v>
      </c>
      <c r="B47" s="240">
        <v>427657</v>
      </c>
      <c r="C47" s="240">
        <v>933526</v>
      </c>
      <c r="D47" s="241">
        <v>1369076</v>
      </c>
      <c r="E47" s="241">
        <v>1423726</v>
      </c>
      <c r="F47" s="241">
        <v>1369789</v>
      </c>
    </row>
    <row r="48" spans="1:7" s="115" customFormat="1" ht="14.25">
      <c r="A48" s="5">
        <v>2015</v>
      </c>
      <c r="B48" s="240">
        <v>451618</v>
      </c>
      <c r="C48" s="240">
        <v>997722</v>
      </c>
      <c r="D48" s="241">
        <v>1446594</v>
      </c>
      <c r="E48" s="241">
        <v>1510981</v>
      </c>
      <c r="F48" s="241">
        <v>1456347</v>
      </c>
      <c r="G48"/>
    </row>
    <row r="49" spans="1:6" ht="14.25">
      <c r="A49" s="5">
        <v>2016</v>
      </c>
      <c r="B49" s="253">
        <v>496403</v>
      </c>
      <c r="C49" s="253">
        <v>1106425</v>
      </c>
      <c r="D49" s="253">
        <v>1597253</v>
      </c>
      <c r="E49" s="253">
        <v>1615134</v>
      </c>
      <c r="F49" s="254">
        <v>1598722</v>
      </c>
    </row>
    <row r="50" spans="1:6" ht="14.25">
      <c r="A50" s="5">
        <v>2017</v>
      </c>
      <c r="B50" s="253">
        <v>505052</v>
      </c>
      <c r="C50" s="253">
        <v>1212324</v>
      </c>
      <c r="D50" s="253">
        <v>1736697</v>
      </c>
      <c r="E50" s="253">
        <v>1712831</v>
      </c>
      <c r="F50" s="254">
        <v>1642825</v>
      </c>
    </row>
    <row r="51" spans="1:7" s="115" customFormat="1" ht="15" thickBot="1">
      <c r="A51" s="9">
        <v>2018</v>
      </c>
      <c r="B51" s="247">
        <v>541213</v>
      </c>
      <c r="C51" s="247">
        <v>1344900</v>
      </c>
      <c r="D51" s="247">
        <v>1883098</v>
      </c>
      <c r="E51" s="247">
        <v>1812966</v>
      </c>
      <c r="F51" s="248">
        <v>1777942</v>
      </c>
      <c r="G51" s="305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8">
      <selection activeCell="B51" sqref="B51"/>
    </sheetView>
  </sheetViews>
  <sheetFormatPr defaultColWidth="9.00390625" defaultRowHeight="14.25"/>
  <cols>
    <col min="1" max="5" width="12.75390625" style="0" customWidth="1"/>
    <col min="6" max="6" width="15.75390625" style="0" customWidth="1"/>
  </cols>
  <sheetData>
    <row r="1" spans="1:6" ht="18.75">
      <c r="A1" s="336" t="s">
        <v>85</v>
      </c>
      <c r="B1" s="336"/>
      <c r="C1" s="336"/>
      <c r="D1" s="336"/>
      <c r="E1" s="336"/>
      <c r="F1" s="336"/>
    </row>
    <row r="2" spans="1:6" ht="15" thickBot="1">
      <c r="A2" t="s">
        <v>86</v>
      </c>
      <c r="F2" t="s">
        <v>88</v>
      </c>
    </row>
    <row r="3" spans="1:6" ht="14.25">
      <c r="A3" s="57" t="s">
        <v>22</v>
      </c>
      <c r="B3" s="15" t="s">
        <v>74</v>
      </c>
      <c r="C3" s="15" t="s">
        <v>75</v>
      </c>
      <c r="D3" s="15" t="s">
        <v>76</v>
      </c>
      <c r="E3" s="15" t="s">
        <v>87</v>
      </c>
      <c r="F3" s="22" t="s">
        <v>423</v>
      </c>
    </row>
    <row r="4" spans="1:6" ht="14.25">
      <c r="A4" s="14">
        <v>1949</v>
      </c>
      <c r="B4" s="12" t="s">
        <v>27</v>
      </c>
      <c r="C4" s="12" t="s">
        <v>27</v>
      </c>
      <c r="D4" s="12" t="s">
        <v>27</v>
      </c>
      <c r="E4" s="12" t="s">
        <v>38</v>
      </c>
      <c r="F4" s="13" t="s">
        <v>42</v>
      </c>
    </row>
    <row r="5" spans="1:6" ht="14.25">
      <c r="A5" s="5">
        <v>1952</v>
      </c>
      <c r="B5" s="7" t="s">
        <v>27</v>
      </c>
      <c r="C5" s="7" t="s">
        <v>27</v>
      </c>
      <c r="D5" s="7" t="s">
        <v>27</v>
      </c>
      <c r="E5" s="7" t="s">
        <v>38</v>
      </c>
      <c r="F5" s="8" t="s">
        <v>42</v>
      </c>
    </row>
    <row r="6" spans="1:6" ht="14.25">
      <c r="A6" s="5">
        <v>1957</v>
      </c>
      <c r="B6" s="7" t="s">
        <v>27</v>
      </c>
      <c r="C6" s="7" t="s">
        <v>27</v>
      </c>
      <c r="D6" s="7" t="s">
        <v>27</v>
      </c>
      <c r="E6" s="7" t="s">
        <v>38</v>
      </c>
      <c r="F6" s="8" t="s">
        <v>42</v>
      </c>
    </row>
    <row r="7" spans="1:6" ht="14.25">
      <c r="A7" s="5">
        <v>1962</v>
      </c>
      <c r="B7" s="7" t="s">
        <v>27</v>
      </c>
      <c r="C7" s="7" t="s">
        <v>27</v>
      </c>
      <c r="D7" s="7" t="s">
        <v>27</v>
      </c>
      <c r="E7" s="7" t="s">
        <v>38</v>
      </c>
      <c r="F7" s="8" t="s">
        <v>42</v>
      </c>
    </row>
    <row r="8" spans="1:6" ht="14.25">
      <c r="A8" s="5">
        <v>1965</v>
      </c>
      <c r="B8" s="7" t="s">
        <v>27</v>
      </c>
      <c r="C8" s="7" t="s">
        <v>27</v>
      </c>
      <c r="D8" s="7" t="s">
        <v>27</v>
      </c>
      <c r="E8" s="7" t="s">
        <v>38</v>
      </c>
      <c r="F8" s="8" t="s">
        <v>42</v>
      </c>
    </row>
    <row r="9" spans="1:6" ht="14.25">
      <c r="A9" s="5">
        <v>1970</v>
      </c>
      <c r="B9" s="7" t="s">
        <v>27</v>
      </c>
      <c r="C9" s="7" t="s">
        <v>27</v>
      </c>
      <c r="D9" s="7" t="s">
        <v>27</v>
      </c>
      <c r="E9" s="7" t="s">
        <v>38</v>
      </c>
      <c r="F9" s="8" t="s">
        <v>42</v>
      </c>
    </row>
    <row r="10" spans="1:6" ht="14.25">
      <c r="A10" s="5">
        <v>1975</v>
      </c>
      <c r="B10" s="7" t="s">
        <v>27</v>
      </c>
      <c r="C10" s="7" t="s">
        <v>27</v>
      </c>
      <c r="D10" s="7" t="s">
        <v>27</v>
      </c>
      <c r="E10" s="7" t="s">
        <v>38</v>
      </c>
      <c r="F10" s="8" t="s">
        <v>42</v>
      </c>
    </row>
    <row r="11" spans="1:6" ht="14.25">
      <c r="A11" s="5">
        <v>1978</v>
      </c>
      <c r="B11" s="7" t="s">
        <v>27</v>
      </c>
      <c r="C11" s="7" t="s">
        <v>27</v>
      </c>
      <c r="D11" s="7" t="s">
        <v>27</v>
      </c>
      <c r="E11" s="116">
        <v>231103</v>
      </c>
      <c r="F11" s="8">
        <v>151792</v>
      </c>
    </row>
    <row r="12" spans="1:6" ht="14.25">
      <c r="A12" s="5">
        <v>1979</v>
      </c>
      <c r="B12" s="7" t="s">
        <v>27</v>
      </c>
      <c r="C12" s="7" t="s">
        <v>27</v>
      </c>
      <c r="D12" s="7" t="s">
        <v>27</v>
      </c>
      <c r="E12" s="116" t="s">
        <v>38</v>
      </c>
      <c r="F12" s="8" t="s">
        <v>42</v>
      </c>
    </row>
    <row r="13" spans="1:6" ht="14.25">
      <c r="A13" s="5">
        <v>1980</v>
      </c>
      <c r="B13" s="7" t="s">
        <v>27</v>
      </c>
      <c r="C13" s="7" t="s">
        <v>27</v>
      </c>
      <c r="D13" s="7" t="s">
        <v>27</v>
      </c>
      <c r="E13" s="116">
        <v>202262</v>
      </c>
      <c r="F13" s="8">
        <v>122794</v>
      </c>
    </row>
    <row r="14" spans="1:6" ht="14.25">
      <c r="A14" s="5">
        <v>1981</v>
      </c>
      <c r="B14" s="7" t="s">
        <v>27</v>
      </c>
      <c r="C14" s="7" t="s">
        <v>27</v>
      </c>
      <c r="D14" s="7" t="s">
        <v>27</v>
      </c>
      <c r="E14" s="116" t="s">
        <v>38</v>
      </c>
      <c r="F14" s="8" t="s">
        <v>42</v>
      </c>
    </row>
    <row r="15" spans="1:6" ht="14.25">
      <c r="A15" s="5">
        <v>1982</v>
      </c>
      <c r="B15" s="7" t="s">
        <v>27</v>
      </c>
      <c r="C15" s="7" t="s">
        <v>27</v>
      </c>
      <c r="D15" s="7" t="s">
        <v>27</v>
      </c>
      <c r="E15" s="116" t="s">
        <v>38</v>
      </c>
      <c r="F15" s="8" t="s">
        <v>42</v>
      </c>
    </row>
    <row r="16" spans="1:6" ht="14.25">
      <c r="A16" s="5">
        <v>1983</v>
      </c>
      <c r="B16" s="7" t="s">
        <v>27</v>
      </c>
      <c r="C16" s="7" t="s">
        <v>27</v>
      </c>
      <c r="D16" s="7" t="s">
        <v>27</v>
      </c>
      <c r="E16" s="116" t="s">
        <v>38</v>
      </c>
      <c r="F16" s="8" t="s">
        <v>42</v>
      </c>
    </row>
    <row r="17" spans="1:6" ht="14.25">
      <c r="A17" s="5">
        <v>1984</v>
      </c>
      <c r="B17" s="7">
        <v>16441</v>
      </c>
      <c r="C17" s="7">
        <v>40201</v>
      </c>
      <c r="D17" s="7">
        <v>326228</v>
      </c>
      <c r="E17" s="116" t="s">
        <v>38</v>
      </c>
      <c r="F17" s="8" t="s">
        <v>42</v>
      </c>
    </row>
    <row r="18" spans="1:6" ht="14.25">
      <c r="A18" s="5">
        <v>1985</v>
      </c>
      <c r="B18" s="7">
        <v>15143</v>
      </c>
      <c r="C18" s="7">
        <v>36204</v>
      </c>
      <c r="D18" s="7">
        <v>305616</v>
      </c>
      <c r="E18" s="116">
        <v>182303</v>
      </c>
      <c r="F18" s="8">
        <v>118938</v>
      </c>
    </row>
    <row r="19" spans="1:6" ht="14.25">
      <c r="A19" s="5">
        <v>1986</v>
      </c>
      <c r="B19" s="7">
        <v>14815</v>
      </c>
      <c r="C19" s="7">
        <v>33824</v>
      </c>
      <c r="D19" s="7">
        <v>299961</v>
      </c>
      <c r="E19" s="116" t="s">
        <v>38</v>
      </c>
      <c r="F19" s="8" t="s">
        <v>42</v>
      </c>
    </row>
    <row r="20" spans="1:6" ht="14.25">
      <c r="A20" s="5">
        <v>1987</v>
      </c>
      <c r="B20" s="7">
        <v>15336</v>
      </c>
      <c r="C20" s="7">
        <v>33580</v>
      </c>
      <c r="D20" s="7">
        <v>279115</v>
      </c>
      <c r="E20" s="116" t="s">
        <v>38</v>
      </c>
      <c r="F20" s="8" t="s">
        <v>42</v>
      </c>
    </row>
    <row r="21" spans="1:6" ht="14.25">
      <c r="A21" s="5">
        <v>1988</v>
      </c>
      <c r="B21" s="7">
        <v>14844</v>
      </c>
      <c r="C21" s="7">
        <v>30815</v>
      </c>
      <c r="D21" s="7">
        <v>282087</v>
      </c>
      <c r="E21" s="116" t="s">
        <v>38</v>
      </c>
      <c r="F21" s="8" t="s">
        <v>42</v>
      </c>
    </row>
    <row r="22" spans="1:6" ht="14.25">
      <c r="A22" s="5">
        <v>1989</v>
      </c>
      <c r="B22" s="7">
        <v>14526</v>
      </c>
      <c r="C22" s="7">
        <v>32233</v>
      </c>
      <c r="D22" s="7">
        <v>291277</v>
      </c>
      <c r="E22" s="116" t="s">
        <v>38</v>
      </c>
      <c r="F22" s="8" t="s">
        <v>42</v>
      </c>
    </row>
    <row r="23" spans="1:6" ht="14.25">
      <c r="A23" s="5">
        <v>1990</v>
      </c>
      <c r="B23" s="7">
        <v>14806</v>
      </c>
      <c r="C23" s="7">
        <v>32053</v>
      </c>
      <c r="D23" s="7">
        <v>284171</v>
      </c>
      <c r="E23" s="116">
        <v>177940</v>
      </c>
      <c r="F23" s="8">
        <v>116922</v>
      </c>
    </row>
    <row r="24" spans="1:6" ht="14.25">
      <c r="A24" s="5">
        <v>1991</v>
      </c>
      <c r="B24" s="7">
        <v>15963</v>
      </c>
      <c r="C24" s="7">
        <v>30395</v>
      </c>
      <c r="D24" s="7">
        <v>247690</v>
      </c>
      <c r="E24" s="116" t="s">
        <v>38</v>
      </c>
      <c r="F24" s="8" t="s">
        <v>42</v>
      </c>
    </row>
    <row r="25" spans="1:6" ht="14.25">
      <c r="A25" s="5">
        <v>1992</v>
      </c>
      <c r="B25" s="7">
        <v>11519</v>
      </c>
      <c r="C25" s="7">
        <v>28212</v>
      </c>
      <c r="D25" s="7">
        <v>235329</v>
      </c>
      <c r="E25" s="116" t="s">
        <v>38</v>
      </c>
      <c r="F25" s="8" t="s">
        <v>42</v>
      </c>
    </row>
    <row r="26" spans="1:6" ht="14.25">
      <c r="A26" s="5">
        <v>1993</v>
      </c>
      <c r="B26" s="7">
        <v>10309</v>
      </c>
      <c r="C26" s="7">
        <v>28276</v>
      </c>
      <c r="D26" s="7">
        <v>224755</v>
      </c>
      <c r="E26" s="116">
        <v>153628</v>
      </c>
      <c r="F26" s="8">
        <v>105002</v>
      </c>
    </row>
    <row r="27" spans="1:6" ht="14.25">
      <c r="A27" s="5">
        <v>1994</v>
      </c>
      <c r="B27" s="7">
        <v>9742</v>
      </c>
      <c r="C27" s="7">
        <v>25188</v>
      </c>
      <c r="D27" s="7">
        <v>218887</v>
      </c>
      <c r="E27" s="116">
        <v>147485</v>
      </c>
      <c r="F27" s="8">
        <v>104512</v>
      </c>
    </row>
    <row r="28" spans="1:6" ht="14.25">
      <c r="A28" s="5">
        <v>1995</v>
      </c>
      <c r="B28" s="7">
        <v>9648</v>
      </c>
      <c r="C28" s="7">
        <v>25036</v>
      </c>
      <c r="D28" s="7">
        <v>231712</v>
      </c>
      <c r="E28" s="116">
        <v>161891</v>
      </c>
      <c r="F28" s="8">
        <v>110100</v>
      </c>
    </row>
    <row r="29" spans="1:6" ht="14.25">
      <c r="A29" s="5">
        <v>1996</v>
      </c>
      <c r="B29" s="7">
        <v>9728</v>
      </c>
      <c r="C29" s="7">
        <v>24657</v>
      </c>
      <c r="D29" s="7">
        <v>247860</v>
      </c>
      <c r="E29" s="116">
        <v>166773</v>
      </c>
      <c r="F29" s="8">
        <v>111381</v>
      </c>
    </row>
    <row r="30" spans="1:6" ht="14.25">
      <c r="A30" s="5">
        <v>1997</v>
      </c>
      <c r="B30" s="7">
        <v>9629</v>
      </c>
      <c r="C30" s="7">
        <v>26157</v>
      </c>
      <c r="D30" s="7">
        <v>255652</v>
      </c>
      <c r="E30" s="116">
        <v>167296</v>
      </c>
      <c r="F30" s="8">
        <v>115335</v>
      </c>
    </row>
    <row r="31" spans="1:6" ht="14.25">
      <c r="A31" s="5">
        <v>1998</v>
      </c>
      <c r="B31" s="7">
        <v>9691</v>
      </c>
      <c r="C31" s="7">
        <v>25049</v>
      </c>
      <c r="D31" s="7">
        <v>254335</v>
      </c>
      <c r="E31" s="116">
        <v>166089</v>
      </c>
      <c r="F31" s="8">
        <v>114851</v>
      </c>
    </row>
    <row r="32" spans="1:6" ht="14.25">
      <c r="A32" s="5">
        <v>1999</v>
      </c>
      <c r="B32" s="7">
        <v>10020</v>
      </c>
      <c r="C32" s="7">
        <v>26795</v>
      </c>
      <c r="D32" s="7">
        <v>253969</v>
      </c>
      <c r="E32" s="116">
        <v>170780</v>
      </c>
      <c r="F32" s="8">
        <v>116079</v>
      </c>
    </row>
    <row r="33" spans="1:6" ht="14.25">
      <c r="A33" s="5">
        <v>2000</v>
      </c>
      <c r="B33" s="7">
        <v>9708</v>
      </c>
      <c r="C33" s="7">
        <v>26043</v>
      </c>
      <c r="D33" s="7">
        <v>252865</v>
      </c>
      <c r="E33" s="116">
        <v>171258</v>
      </c>
      <c r="F33" s="8">
        <v>120243</v>
      </c>
    </row>
    <row r="34" spans="1:6" ht="14.25">
      <c r="A34" s="5">
        <v>2001</v>
      </c>
      <c r="B34" s="7">
        <v>8788</v>
      </c>
      <c r="C34" s="7">
        <v>24692</v>
      </c>
      <c r="D34" s="7">
        <v>246983</v>
      </c>
      <c r="E34" s="116">
        <v>159317</v>
      </c>
      <c r="F34" s="8">
        <v>116198</v>
      </c>
    </row>
    <row r="35" spans="1:6" ht="14.25">
      <c r="A35" s="5">
        <v>2002</v>
      </c>
      <c r="B35" s="7">
        <v>8740</v>
      </c>
      <c r="C35" s="7">
        <v>23175</v>
      </c>
      <c r="D35" s="7">
        <v>249701</v>
      </c>
      <c r="E35" s="116">
        <v>143664</v>
      </c>
      <c r="F35" s="8">
        <v>121356</v>
      </c>
    </row>
    <row r="36" spans="1:6" ht="14.25">
      <c r="A36" s="5">
        <v>2003</v>
      </c>
      <c r="B36" s="7">
        <v>8941</v>
      </c>
      <c r="C36" s="7">
        <v>23820</v>
      </c>
      <c r="D36" s="7">
        <v>250298</v>
      </c>
      <c r="E36" s="116">
        <v>152056</v>
      </c>
      <c r="F36" s="8">
        <v>122393</v>
      </c>
    </row>
    <row r="37" spans="1:6" ht="14.25">
      <c r="A37" s="5">
        <v>2004</v>
      </c>
      <c r="B37" s="7">
        <v>8880</v>
      </c>
      <c r="C37" s="7">
        <v>23930</v>
      </c>
      <c r="D37" s="7">
        <v>255422</v>
      </c>
      <c r="E37" s="116">
        <v>155249</v>
      </c>
      <c r="F37" s="8">
        <v>124501</v>
      </c>
    </row>
    <row r="38" spans="1:6" ht="14.25">
      <c r="A38" s="5">
        <v>2005</v>
      </c>
      <c r="B38" s="7">
        <v>9096</v>
      </c>
      <c r="C38" s="7">
        <v>23850</v>
      </c>
      <c r="D38" s="7">
        <v>252532</v>
      </c>
      <c r="E38" s="116">
        <v>150112</v>
      </c>
      <c r="F38" s="8">
        <v>120514</v>
      </c>
    </row>
    <row r="39" spans="1:6" ht="14.25">
      <c r="A39" s="5">
        <v>2006</v>
      </c>
      <c r="B39" s="7">
        <v>8984</v>
      </c>
      <c r="C39" s="7">
        <v>22588</v>
      </c>
      <c r="D39" s="7">
        <v>227468</v>
      </c>
      <c r="E39" s="116">
        <v>141250</v>
      </c>
      <c r="F39" s="8">
        <v>116656</v>
      </c>
    </row>
    <row r="40" spans="1:6" ht="14.25">
      <c r="A40" s="5">
        <v>2007</v>
      </c>
      <c r="B40" s="220">
        <v>8478</v>
      </c>
      <c r="C40" s="220">
        <v>21947</v>
      </c>
      <c r="D40" s="220">
        <v>214035</v>
      </c>
      <c r="E40" s="255">
        <v>142397</v>
      </c>
      <c r="F40" s="238">
        <v>106322</v>
      </c>
    </row>
    <row r="41" spans="1:6" ht="14.25">
      <c r="A41" s="5">
        <v>2008</v>
      </c>
      <c r="B41" s="220">
        <v>7998</v>
      </c>
      <c r="C41" s="220">
        <v>25359</v>
      </c>
      <c r="D41" s="220">
        <v>208188</v>
      </c>
      <c r="E41" s="255">
        <v>140541</v>
      </c>
      <c r="F41" s="238">
        <v>101559</v>
      </c>
    </row>
    <row r="42" spans="1:6" ht="14.25">
      <c r="A42" s="5">
        <v>2009</v>
      </c>
      <c r="B42" s="220">
        <v>8066</v>
      </c>
      <c r="C42" s="220">
        <v>24869</v>
      </c>
      <c r="D42" s="220">
        <v>199487</v>
      </c>
      <c r="E42" s="255">
        <v>139692</v>
      </c>
      <c r="F42" s="238">
        <v>94383</v>
      </c>
    </row>
    <row r="43" spans="1:6" ht="14.25">
      <c r="A43" s="5">
        <v>2010</v>
      </c>
      <c r="B43" s="220">
        <v>7632</v>
      </c>
      <c r="C43" s="220">
        <v>25659</v>
      </c>
      <c r="D43" s="220">
        <v>194641</v>
      </c>
      <c r="E43" s="255">
        <v>140333</v>
      </c>
      <c r="F43" s="238">
        <v>91828</v>
      </c>
    </row>
    <row r="44" spans="1:6" ht="14.25">
      <c r="A44" s="5">
        <v>2011</v>
      </c>
      <c r="B44" s="220">
        <v>7163</v>
      </c>
      <c r="C44" s="220">
        <v>22763</v>
      </c>
      <c r="D44" s="220">
        <v>187741</v>
      </c>
      <c r="E44" s="255">
        <v>137484</v>
      </c>
      <c r="F44" s="238">
        <v>83310</v>
      </c>
    </row>
    <row r="45" spans="1:6" ht="14.25">
      <c r="A45" s="5">
        <v>2012</v>
      </c>
      <c r="B45" s="220">
        <v>6947</v>
      </c>
      <c r="C45" s="220">
        <v>22943</v>
      </c>
      <c r="D45" s="220">
        <v>183044</v>
      </c>
      <c r="E45" s="255">
        <v>138504</v>
      </c>
      <c r="F45" s="238">
        <v>80480</v>
      </c>
    </row>
    <row r="46" spans="1:6" ht="14.25">
      <c r="A46" s="5">
        <v>2013</v>
      </c>
      <c r="B46" s="220">
        <v>6518</v>
      </c>
      <c r="C46" s="220">
        <v>21415</v>
      </c>
      <c r="D46" s="220">
        <v>171802</v>
      </c>
      <c r="E46" s="255">
        <v>137767</v>
      </c>
      <c r="F46" s="238">
        <v>74692</v>
      </c>
    </row>
    <row r="47" spans="1:6" ht="14.25">
      <c r="A47" s="5">
        <v>2014</v>
      </c>
      <c r="B47" s="220">
        <v>6125</v>
      </c>
      <c r="C47" s="220">
        <v>19767</v>
      </c>
      <c r="D47" s="220">
        <v>163371</v>
      </c>
      <c r="E47" s="255">
        <v>135944</v>
      </c>
      <c r="F47" s="238">
        <v>71302</v>
      </c>
    </row>
    <row r="48" spans="1:7" s="115" customFormat="1" ht="14.25">
      <c r="A48" s="5">
        <v>2015</v>
      </c>
      <c r="B48" s="220">
        <v>5936</v>
      </c>
      <c r="C48" s="220">
        <v>19996</v>
      </c>
      <c r="D48" s="220">
        <v>158911</v>
      </c>
      <c r="E48" s="255">
        <v>132655</v>
      </c>
      <c r="F48" s="238">
        <v>69073</v>
      </c>
      <c r="G48"/>
    </row>
    <row r="49" spans="1:7" s="115" customFormat="1" ht="14.25">
      <c r="A49" s="5">
        <v>2016</v>
      </c>
      <c r="B49" s="220">
        <v>8044</v>
      </c>
      <c r="C49" s="220">
        <v>22017</v>
      </c>
      <c r="D49" s="220">
        <v>209280</v>
      </c>
      <c r="E49" s="255">
        <v>140844</v>
      </c>
      <c r="F49" s="238">
        <v>115848</v>
      </c>
      <c r="G49"/>
    </row>
    <row r="50" spans="1:7" s="115" customFormat="1" ht="14.25">
      <c r="A50" s="5">
        <v>2017</v>
      </c>
      <c r="B50" s="220">
        <v>8128</v>
      </c>
      <c r="C50" s="220">
        <v>21909</v>
      </c>
      <c r="D50" s="220">
        <v>212097</v>
      </c>
      <c r="E50" s="255">
        <v>146869</v>
      </c>
      <c r="F50" s="238">
        <v>117103</v>
      </c>
      <c r="G50"/>
    </row>
    <row r="51" spans="1:7" s="115" customFormat="1" ht="15" thickBot="1">
      <c r="A51" s="9">
        <v>2018</v>
      </c>
      <c r="B51" s="315">
        <v>7523</v>
      </c>
      <c r="C51" s="315">
        <v>21155</v>
      </c>
      <c r="D51" s="315">
        <v>194953</v>
      </c>
      <c r="E51" s="315">
        <v>138892</v>
      </c>
      <c r="F51" s="316">
        <v>102291</v>
      </c>
      <c r="G51" s="305"/>
    </row>
    <row r="52" spans="1:6" ht="14.25">
      <c r="A52" s="250" t="s">
        <v>385</v>
      </c>
      <c r="B52" s="250"/>
      <c r="C52" s="250"/>
      <c r="D52" s="250"/>
      <c r="E52" s="250"/>
      <c r="F52" s="250" t="s">
        <v>42</v>
      </c>
    </row>
    <row r="53" ht="14.25">
      <c r="A53" t="s">
        <v>530</v>
      </c>
    </row>
    <row r="54" ht="14.25">
      <c r="A54" t="s">
        <v>86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E34" sqref="E34"/>
    </sheetView>
  </sheetViews>
  <sheetFormatPr defaultColWidth="9.00390625" defaultRowHeight="14.25"/>
  <cols>
    <col min="1" max="7" width="10.875" style="0" customWidth="1"/>
  </cols>
  <sheetData>
    <row r="1" spans="1:7" ht="28.5" customHeight="1">
      <c r="A1" s="336" t="s">
        <v>21</v>
      </c>
      <c r="B1" s="336"/>
      <c r="C1" s="336"/>
      <c r="D1" s="336"/>
      <c r="E1" s="336"/>
      <c r="F1" s="336"/>
      <c r="G1" s="336"/>
    </row>
    <row r="2" spans="1:7" ht="15" thickBot="1">
      <c r="A2" s="337" t="s">
        <v>351</v>
      </c>
      <c r="B2" s="337"/>
      <c r="C2" s="337"/>
      <c r="D2" s="337"/>
      <c r="E2" s="337"/>
      <c r="F2" s="337"/>
      <c r="G2" s="337"/>
    </row>
    <row r="3" spans="1:7" ht="14.25" customHeight="1">
      <c r="A3" s="332" t="s">
        <v>350</v>
      </c>
      <c r="B3" s="334" t="s">
        <v>352</v>
      </c>
      <c r="C3" s="51"/>
      <c r="D3" s="51"/>
      <c r="E3" s="51"/>
      <c r="F3" s="51"/>
      <c r="G3" s="51"/>
    </row>
    <row r="4" spans="1:7" ht="28.5" customHeight="1">
      <c r="A4" s="333"/>
      <c r="B4" s="335"/>
      <c r="C4" s="49" t="s">
        <v>17</v>
      </c>
      <c r="D4" s="49" t="s">
        <v>18</v>
      </c>
      <c r="E4" s="50" t="s">
        <v>19</v>
      </c>
      <c r="F4" s="50" t="s">
        <v>20</v>
      </c>
      <c r="G4" s="193" t="s">
        <v>493</v>
      </c>
    </row>
    <row r="5" spans="1:7" ht="15" customHeight="1">
      <c r="A5" s="14">
        <v>1949</v>
      </c>
      <c r="B5" s="12">
        <v>12135</v>
      </c>
      <c r="C5" s="12">
        <v>9008</v>
      </c>
      <c r="D5" s="12">
        <v>121</v>
      </c>
      <c r="E5" s="12">
        <v>2435</v>
      </c>
      <c r="F5" s="12">
        <v>536</v>
      </c>
      <c r="G5" s="13">
        <v>35</v>
      </c>
    </row>
    <row r="6" spans="1:7" ht="15" customHeight="1">
      <c r="A6" s="5">
        <v>1950</v>
      </c>
      <c r="B6" s="7">
        <v>13180</v>
      </c>
      <c r="C6" s="7">
        <v>10030</v>
      </c>
      <c r="D6" s="7">
        <v>57</v>
      </c>
      <c r="E6" s="7">
        <v>2497</v>
      </c>
      <c r="F6" s="7">
        <v>552</v>
      </c>
      <c r="G6" s="8">
        <v>44</v>
      </c>
    </row>
    <row r="7" spans="1:7" ht="15" customHeight="1">
      <c r="A7" s="5">
        <v>1951</v>
      </c>
      <c r="B7" s="7">
        <v>13898</v>
      </c>
      <c r="C7" s="7">
        <v>10686</v>
      </c>
      <c r="D7" s="7">
        <v>67</v>
      </c>
      <c r="E7" s="7">
        <v>2398</v>
      </c>
      <c r="F7" s="7">
        <v>690</v>
      </c>
      <c r="G7" s="8">
        <v>57</v>
      </c>
    </row>
    <row r="8" spans="1:7" ht="15" customHeight="1">
      <c r="A8" s="5">
        <v>1952</v>
      </c>
      <c r="B8" s="7">
        <v>16690</v>
      </c>
      <c r="C8" s="7">
        <v>12451</v>
      </c>
      <c r="D8" s="7">
        <v>452</v>
      </c>
      <c r="E8" s="7">
        <v>2770</v>
      </c>
      <c r="F8" s="7">
        <v>951</v>
      </c>
      <c r="G8" s="8">
        <v>66</v>
      </c>
    </row>
    <row r="9" spans="1:7" ht="15" customHeight="1">
      <c r="A9" s="5">
        <v>1953</v>
      </c>
      <c r="B9" s="7">
        <v>17782</v>
      </c>
      <c r="C9" s="7">
        <v>13901</v>
      </c>
      <c r="D9" s="7">
        <v>134</v>
      </c>
      <c r="E9" s="7">
        <v>2564</v>
      </c>
      <c r="F9" s="7">
        <v>1098</v>
      </c>
      <c r="G9" s="8">
        <v>85</v>
      </c>
    </row>
    <row r="10" spans="1:7" ht="15" customHeight="1">
      <c r="A10" s="5">
        <v>1954</v>
      </c>
      <c r="B10" s="7">
        <v>18678</v>
      </c>
      <c r="C10" s="7">
        <v>14385</v>
      </c>
      <c r="D10" s="7">
        <v>164</v>
      </c>
      <c r="E10" s="7">
        <v>2860</v>
      </c>
      <c r="F10" s="7">
        <v>1162</v>
      </c>
      <c r="G10" s="8">
        <v>107</v>
      </c>
    </row>
    <row r="11" spans="1:7" ht="15" customHeight="1">
      <c r="A11" s="5">
        <v>1955</v>
      </c>
      <c r="B11" s="7">
        <v>19250</v>
      </c>
      <c r="C11" s="7">
        <v>14468</v>
      </c>
      <c r="D11" s="7">
        <v>332</v>
      </c>
      <c r="E11" s="7">
        <v>2835</v>
      </c>
      <c r="F11" s="7">
        <v>1486</v>
      </c>
      <c r="G11" s="8">
        <v>129</v>
      </c>
    </row>
    <row r="12" spans="1:7" ht="15" customHeight="1">
      <c r="A12" s="5">
        <v>1956</v>
      </c>
      <c r="B12" s="7">
        <v>22820</v>
      </c>
      <c r="C12" s="7">
        <v>16946</v>
      </c>
      <c r="D12" s="7">
        <v>522</v>
      </c>
      <c r="E12" s="7">
        <v>3433</v>
      </c>
      <c r="F12" s="7">
        <v>1768</v>
      </c>
      <c r="G12" s="8">
        <v>151</v>
      </c>
    </row>
    <row r="13" spans="1:7" ht="15" customHeight="1">
      <c r="A13" s="5">
        <v>1957</v>
      </c>
      <c r="B13" s="7">
        <v>24854</v>
      </c>
      <c r="C13" s="7">
        <v>17741</v>
      </c>
      <c r="D13" s="7">
        <v>875</v>
      </c>
      <c r="E13" s="7">
        <v>4079</v>
      </c>
      <c r="F13" s="7">
        <v>2002</v>
      </c>
      <c r="G13" s="8">
        <v>157</v>
      </c>
    </row>
    <row r="14" spans="1:7" ht="15" customHeight="1">
      <c r="A14" s="5">
        <v>1958</v>
      </c>
      <c r="B14" s="7">
        <v>24643</v>
      </c>
      <c r="C14" s="7">
        <v>18332</v>
      </c>
      <c r="D14" s="7">
        <v>798</v>
      </c>
      <c r="E14" s="7">
        <v>3408</v>
      </c>
      <c r="F14" s="7">
        <v>1939</v>
      </c>
      <c r="G14" s="8">
        <v>166</v>
      </c>
    </row>
    <row r="15" spans="1:7" ht="15" customHeight="1">
      <c r="A15" s="5">
        <v>1959</v>
      </c>
      <c r="B15" s="7">
        <v>21803</v>
      </c>
      <c r="C15" s="7">
        <v>16062</v>
      </c>
      <c r="D15" s="7">
        <v>969</v>
      </c>
      <c r="E15" s="7">
        <v>2700</v>
      </c>
      <c r="F15" s="7">
        <v>1900</v>
      </c>
      <c r="G15" s="8">
        <v>172</v>
      </c>
    </row>
    <row r="16" spans="1:7" ht="15" customHeight="1">
      <c r="A16" s="5">
        <v>1960</v>
      </c>
      <c r="B16" s="7">
        <v>20918</v>
      </c>
      <c r="C16" s="7">
        <v>15300</v>
      </c>
      <c r="D16" s="7">
        <v>1023</v>
      </c>
      <c r="E16" s="7">
        <v>2844</v>
      </c>
      <c r="F16" s="7">
        <v>1570</v>
      </c>
      <c r="G16" s="8">
        <v>181</v>
      </c>
    </row>
    <row r="17" spans="1:7" ht="15" customHeight="1">
      <c r="A17" s="5">
        <v>1961</v>
      </c>
      <c r="B17" s="7">
        <v>20612</v>
      </c>
      <c r="C17" s="7">
        <v>15245</v>
      </c>
      <c r="D17" s="7">
        <v>775</v>
      </c>
      <c r="E17" s="7">
        <v>3251</v>
      </c>
      <c r="F17" s="7">
        <v>1148</v>
      </c>
      <c r="G17" s="8">
        <v>193</v>
      </c>
    </row>
    <row r="18" spans="1:7" ht="15" customHeight="1">
      <c r="A18" s="5">
        <v>1962</v>
      </c>
      <c r="B18" s="7">
        <v>22580</v>
      </c>
      <c r="C18" s="7">
        <v>15679</v>
      </c>
      <c r="D18" s="7">
        <v>1183</v>
      </c>
      <c r="E18" s="7">
        <v>4144</v>
      </c>
      <c r="F18" s="7">
        <v>1372</v>
      </c>
      <c r="G18" s="8">
        <v>202</v>
      </c>
    </row>
    <row r="19" spans="1:7" ht="15" customHeight="1">
      <c r="A19" s="5">
        <v>1963</v>
      </c>
      <c r="B19" s="7">
        <v>27788</v>
      </c>
      <c r="C19" s="7">
        <v>18907</v>
      </c>
      <c r="D19" s="7">
        <v>1969</v>
      </c>
      <c r="E19" s="7">
        <v>5008</v>
      </c>
      <c r="F19" s="7">
        <v>1668</v>
      </c>
      <c r="G19" s="8">
        <v>236</v>
      </c>
    </row>
    <row r="20" spans="1:7" ht="15" customHeight="1">
      <c r="A20" s="5">
        <v>1964</v>
      </c>
      <c r="B20" s="7">
        <v>31299</v>
      </c>
      <c r="C20" s="7">
        <v>21654</v>
      </c>
      <c r="D20" s="7">
        <v>2192</v>
      </c>
      <c r="E20" s="7">
        <v>5521</v>
      </c>
      <c r="F20" s="7">
        <v>1662</v>
      </c>
      <c r="G20" s="8">
        <v>270</v>
      </c>
    </row>
    <row r="21" spans="1:7" ht="15" customHeight="1">
      <c r="A21" s="5">
        <v>1965</v>
      </c>
      <c r="B21" s="7">
        <v>36303</v>
      </c>
      <c r="C21" s="7">
        <v>25572</v>
      </c>
      <c r="D21" s="7">
        <v>2758</v>
      </c>
      <c r="E21" s="7">
        <v>5454</v>
      </c>
      <c r="F21" s="7">
        <v>2203</v>
      </c>
      <c r="G21" s="8">
        <v>316</v>
      </c>
    </row>
    <row r="22" spans="1:7" ht="15" customHeight="1">
      <c r="A22" s="5">
        <v>1966</v>
      </c>
      <c r="B22" s="7">
        <v>38746</v>
      </c>
      <c r="C22" s="7">
        <v>27462</v>
      </c>
      <c r="D22" s="7">
        <v>2561</v>
      </c>
      <c r="E22" s="7">
        <v>6217</v>
      </c>
      <c r="F22" s="7">
        <v>2174</v>
      </c>
      <c r="G22" s="8">
        <v>332</v>
      </c>
    </row>
    <row r="23" spans="1:7" ht="15" customHeight="1">
      <c r="A23" s="5">
        <v>1967</v>
      </c>
      <c r="B23" s="7">
        <v>39007</v>
      </c>
      <c r="C23" s="7">
        <v>27196</v>
      </c>
      <c r="D23" s="7">
        <v>2555</v>
      </c>
      <c r="E23" s="7">
        <v>6553</v>
      </c>
      <c r="F23" s="7">
        <v>2359</v>
      </c>
      <c r="G23" s="8">
        <v>344</v>
      </c>
    </row>
    <row r="24" spans="1:7" ht="15" customHeight="1">
      <c r="A24" s="5">
        <v>1968</v>
      </c>
      <c r="B24" s="7">
        <v>37333</v>
      </c>
      <c r="C24" s="7">
        <v>25418</v>
      </c>
      <c r="D24" s="7">
        <v>2543</v>
      </c>
      <c r="E24" s="7">
        <v>6513</v>
      </c>
      <c r="F24" s="7">
        <v>2493</v>
      </c>
      <c r="G24" s="8">
        <v>366</v>
      </c>
    </row>
    <row r="25" spans="1:7" ht="15" customHeight="1">
      <c r="A25" s="5">
        <v>1969</v>
      </c>
      <c r="B25" s="7">
        <v>39547</v>
      </c>
      <c r="C25" s="7">
        <v>26956</v>
      </c>
      <c r="D25" s="7">
        <v>2439</v>
      </c>
      <c r="E25" s="7">
        <v>6875</v>
      </c>
      <c r="F25" s="7">
        <v>2902</v>
      </c>
      <c r="G25" s="8">
        <v>375</v>
      </c>
    </row>
    <row r="26" spans="1:7" ht="15" customHeight="1">
      <c r="A26" s="5">
        <v>1970</v>
      </c>
      <c r="B26" s="7">
        <v>52227</v>
      </c>
      <c r="C26" s="7">
        <v>34034</v>
      </c>
      <c r="D26" s="7">
        <v>3919</v>
      </c>
      <c r="E26" s="7">
        <v>9760</v>
      </c>
      <c r="F26" s="7">
        <v>4120</v>
      </c>
      <c r="G26" s="8">
        <v>394</v>
      </c>
    </row>
    <row r="27" spans="1:7" ht="15" customHeight="1">
      <c r="A27" s="5">
        <v>1971</v>
      </c>
      <c r="B27" s="7">
        <v>57381</v>
      </c>
      <c r="C27" s="7">
        <v>38345</v>
      </c>
      <c r="D27" s="7">
        <v>4174</v>
      </c>
      <c r="E27" s="7">
        <v>9979</v>
      </c>
      <c r="F27" s="7">
        <v>4473</v>
      </c>
      <c r="G27" s="8">
        <v>410</v>
      </c>
    </row>
    <row r="28" spans="1:7" ht="15" customHeight="1">
      <c r="A28" s="5">
        <v>1972</v>
      </c>
      <c r="B28" s="7">
        <v>60293</v>
      </c>
      <c r="C28" s="7">
        <v>41576</v>
      </c>
      <c r="D28" s="7">
        <v>4592</v>
      </c>
      <c r="E28" s="7">
        <v>8773</v>
      </c>
      <c r="F28" s="7">
        <v>4926</v>
      </c>
      <c r="G28" s="8">
        <v>426</v>
      </c>
    </row>
    <row r="29" spans="1:7" ht="15" customHeight="1">
      <c r="A29" s="5">
        <v>1973</v>
      </c>
      <c r="B29" s="7">
        <v>58032</v>
      </c>
      <c r="C29" s="7">
        <v>38436</v>
      </c>
      <c r="D29" s="7">
        <v>5431</v>
      </c>
      <c r="E29" s="7">
        <v>9118</v>
      </c>
      <c r="F29" s="7">
        <v>4596</v>
      </c>
      <c r="G29" s="8">
        <v>451</v>
      </c>
    </row>
    <row r="30" spans="1:7" ht="15" customHeight="1">
      <c r="A30" s="5">
        <v>1974</v>
      </c>
      <c r="B30" s="7">
        <v>61730</v>
      </c>
      <c r="C30" s="7">
        <v>41875</v>
      </c>
      <c r="D30" s="7">
        <v>5710</v>
      </c>
      <c r="E30" s="7">
        <v>8024</v>
      </c>
      <c r="F30" s="7">
        <v>5654</v>
      </c>
      <c r="G30" s="8">
        <v>467</v>
      </c>
    </row>
    <row r="31" spans="1:7" ht="15" customHeight="1">
      <c r="A31" s="5">
        <v>1975</v>
      </c>
      <c r="B31" s="7">
        <v>69734</v>
      </c>
      <c r="C31" s="7">
        <v>45452</v>
      </c>
      <c r="D31" s="7">
        <v>5904</v>
      </c>
      <c r="E31" s="7">
        <v>10947</v>
      </c>
      <c r="F31" s="7">
        <v>6942</v>
      </c>
      <c r="G31" s="8">
        <v>489</v>
      </c>
    </row>
    <row r="32" spans="1:7" ht="15" customHeight="1">
      <c r="A32" s="5">
        <v>1976</v>
      </c>
      <c r="B32" s="7">
        <v>67153</v>
      </c>
      <c r="C32" s="7">
        <v>42598</v>
      </c>
      <c r="D32" s="7">
        <v>7298</v>
      </c>
      <c r="E32" s="7">
        <v>9387</v>
      </c>
      <c r="F32" s="7">
        <v>7353</v>
      </c>
      <c r="G32" s="8">
        <v>517</v>
      </c>
    </row>
    <row r="33" spans="1:7" ht="15" customHeight="1">
      <c r="A33" s="5">
        <v>1977</v>
      </c>
      <c r="B33" s="7">
        <v>70416</v>
      </c>
      <c r="C33" s="7">
        <v>44750</v>
      </c>
      <c r="D33" s="7">
        <v>8260</v>
      </c>
      <c r="E33" s="7">
        <v>9336</v>
      </c>
      <c r="F33" s="7">
        <v>7525</v>
      </c>
      <c r="G33" s="8">
        <v>545</v>
      </c>
    </row>
    <row r="34" spans="1:7" ht="15" thickBot="1">
      <c r="A34" s="62">
        <v>1978</v>
      </c>
      <c r="B34" s="63">
        <v>73486</v>
      </c>
      <c r="C34" s="63">
        <v>46678</v>
      </c>
      <c r="D34" s="63">
        <v>8045</v>
      </c>
      <c r="E34" s="63">
        <v>11583</v>
      </c>
      <c r="F34" s="63">
        <v>6542</v>
      </c>
      <c r="G34" s="64">
        <v>638</v>
      </c>
    </row>
  </sheetData>
  <sheetProtection/>
  <mergeCells count="4">
    <mergeCell ref="B3:B4"/>
    <mergeCell ref="A3:A4"/>
    <mergeCell ref="A1:G1"/>
    <mergeCell ref="A2:G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7">
      <selection activeCell="F51" sqref="F51"/>
    </sheetView>
  </sheetViews>
  <sheetFormatPr defaultColWidth="9.00390625" defaultRowHeight="14.25"/>
  <cols>
    <col min="1" max="6" width="12.75390625" style="0" customWidth="1"/>
  </cols>
  <sheetData>
    <row r="1" spans="1:6" ht="18.75">
      <c r="A1" s="336" t="s">
        <v>386</v>
      </c>
      <c r="B1" s="336"/>
      <c r="C1" s="336"/>
      <c r="D1" s="336"/>
      <c r="E1" s="336"/>
      <c r="F1" s="336"/>
    </row>
    <row r="2" spans="1:6" ht="15" thickBot="1">
      <c r="A2" t="s">
        <v>86</v>
      </c>
      <c r="F2" t="s">
        <v>89</v>
      </c>
    </row>
    <row r="3" spans="1:6" ht="14.25">
      <c r="A3" s="57" t="s">
        <v>22</v>
      </c>
      <c r="B3" s="15" t="s">
        <v>90</v>
      </c>
      <c r="C3" s="15" t="s">
        <v>80</v>
      </c>
      <c r="D3" s="15" t="s">
        <v>81</v>
      </c>
      <c r="E3" s="15" t="s">
        <v>82</v>
      </c>
      <c r="F3" s="22" t="s">
        <v>91</v>
      </c>
    </row>
    <row r="4" spans="1:6" ht="14.25">
      <c r="A4" s="14">
        <v>1949</v>
      </c>
      <c r="B4" s="12">
        <v>693120</v>
      </c>
      <c r="C4" s="12">
        <v>345305</v>
      </c>
      <c r="D4" s="12">
        <v>1221508</v>
      </c>
      <c r="E4" s="12">
        <v>904386</v>
      </c>
      <c r="F4" s="13">
        <v>1666274</v>
      </c>
    </row>
    <row r="5" spans="1:6" ht="14.25">
      <c r="A5" s="5">
        <v>1952</v>
      </c>
      <c r="B5" s="7">
        <v>841280</v>
      </c>
      <c r="C5" s="7">
        <v>596585</v>
      </c>
      <c r="D5" s="7">
        <v>1361316</v>
      </c>
      <c r="E5" s="7">
        <v>955395</v>
      </c>
      <c r="F5" s="8">
        <v>1800938</v>
      </c>
    </row>
    <row r="6" spans="1:6" ht="14.25">
      <c r="A6" s="5">
        <v>1957</v>
      </c>
      <c r="B6" s="7">
        <v>829008</v>
      </c>
      <c r="C6" s="7">
        <v>656865</v>
      </c>
      <c r="D6" s="7">
        <v>1585983</v>
      </c>
      <c r="E6" s="7">
        <v>1303853</v>
      </c>
      <c r="F6" s="8">
        <v>1997071</v>
      </c>
    </row>
    <row r="7" spans="1:6" ht="14.25">
      <c r="A7" s="5">
        <v>1962</v>
      </c>
      <c r="B7" s="7">
        <v>696902</v>
      </c>
      <c r="C7" s="7">
        <v>719439</v>
      </c>
      <c r="D7" s="7">
        <v>1371881</v>
      </c>
      <c r="E7" s="7">
        <v>1094640</v>
      </c>
      <c r="F7" s="8">
        <v>1630817</v>
      </c>
    </row>
    <row r="8" spans="1:6" ht="14.25">
      <c r="A8" s="5">
        <v>1965</v>
      </c>
      <c r="B8" s="7">
        <v>710353</v>
      </c>
      <c r="C8" s="7">
        <v>535329</v>
      </c>
      <c r="D8" s="7">
        <v>1394748</v>
      </c>
      <c r="E8" s="7">
        <v>1014550</v>
      </c>
      <c r="F8" s="8">
        <v>1586246</v>
      </c>
    </row>
    <row r="9" spans="1:6" ht="14.25">
      <c r="A9" s="5">
        <v>1970</v>
      </c>
      <c r="B9" s="7">
        <v>682130</v>
      </c>
      <c r="C9" s="7">
        <v>526130</v>
      </c>
      <c r="D9" s="7">
        <v>1437934</v>
      </c>
      <c r="E9" s="7">
        <v>1177305</v>
      </c>
      <c r="F9" s="8">
        <v>1669975</v>
      </c>
    </row>
    <row r="10" spans="1:6" ht="14.25">
      <c r="A10" s="5">
        <v>1975</v>
      </c>
      <c r="B10" s="7">
        <v>745664</v>
      </c>
      <c r="C10" s="7">
        <v>751090</v>
      </c>
      <c r="D10" s="7">
        <v>1824117</v>
      </c>
      <c r="E10" s="7">
        <v>1363197</v>
      </c>
      <c r="F10" s="8">
        <v>1844079</v>
      </c>
    </row>
    <row r="11" spans="1:6" ht="14.25">
      <c r="A11" s="5">
        <v>1978</v>
      </c>
      <c r="B11" s="7">
        <v>708927</v>
      </c>
      <c r="C11" s="7">
        <v>621992</v>
      </c>
      <c r="D11" s="7">
        <v>1513480</v>
      </c>
      <c r="E11" s="7">
        <v>1307425</v>
      </c>
      <c r="F11" s="8">
        <v>1826830</v>
      </c>
    </row>
    <row r="12" spans="1:6" ht="14.25">
      <c r="A12" s="5">
        <v>1979</v>
      </c>
      <c r="B12" s="7">
        <v>703195</v>
      </c>
      <c r="C12" s="7">
        <v>575257</v>
      </c>
      <c r="D12" s="7">
        <v>1470589</v>
      </c>
      <c r="E12" s="7">
        <v>1255489</v>
      </c>
      <c r="F12" s="8">
        <v>1747919</v>
      </c>
    </row>
    <row r="13" spans="1:6" ht="14.25">
      <c r="A13" s="5">
        <v>1980</v>
      </c>
      <c r="B13" s="7">
        <v>686014</v>
      </c>
      <c r="C13" s="7">
        <v>483612</v>
      </c>
      <c r="D13" s="7">
        <v>1360829</v>
      </c>
      <c r="E13" s="7">
        <v>1169131</v>
      </c>
      <c r="F13" s="8">
        <v>1666576</v>
      </c>
    </row>
    <row r="14" spans="1:6" ht="14.25">
      <c r="A14" s="5">
        <v>1981</v>
      </c>
      <c r="B14" s="7">
        <v>673786</v>
      </c>
      <c r="C14" s="7">
        <v>496809</v>
      </c>
      <c r="D14" s="7">
        <v>1348226</v>
      </c>
      <c r="E14" s="7">
        <v>1103151</v>
      </c>
      <c r="F14" s="8">
        <v>1609616</v>
      </c>
    </row>
    <row r="15" spans="1:6" ht="14.25">
      <c r="A15" s="5">
        <v>1982</v>
      </c>
      <c r="B15" s="7">
        <v>670200</v>
      </c>
      <c r="C15" s="7">
        <v>463533</v>
      </c>
      <c r="D15" s="7">
        <v>1328713</v>
      </c>
      <c r="E15" s="7">
        <v>1121222</v>
      </c>
      <c r="F15" s="8">
        <v>1593591</v>
      </c>
    </row>
    <row r="16" spans="1:6" ht="14.25">
      <c r="A16" s="5">
        <v>1983</v>
      </c>
      <c r="B16" s="7">
        <v>690462</v>
      </c>
      <c r="C16" s="7">
        <v>460057</v>
      </c>
      <c r="D16" s="7">
        <v>1298762</v>
      </c>
      <c r="E16" s="7">
        <v>1132518</v>
      </c>
      <c r="F16" s="8">
        <v>1590704</v>
      </c>
    </row>
    <row r="17" spans="1:6" ht="14.25">
      <c r="A17" s="5">
        <v>1984</v>
      </c>
      <c r="B17" s="7">
        <v>671439</v>
      </c>
      <c r="C17" s="7">
        <v>441677</v>
      </c>
      <c r="D17" s="7">
        <v>1221609</v>
      </c>
      <c r="E17" s="7">
        <v>1034315</v>
      </c>
      <c r="F17" s="8">
        <v>1466155</v>
      </c>
    </row>
    <row r="18" spans="1:6" ht="14.25">
      <c r="A18" s="5">
        <v>1985</v>
      </c>
      <c r="B18" s="7">
        <v>640887</v>
      </c>
      <c r="C18" s="7">
        <v>386204</v>
      </c>
      <c r="D18" s="7">
        <v>1114609</v>
      </c>
      <c r="E18" s="7">
        <v>889682</v>
      </c>
      <c r="F18" s="8">
        <v>1252188</v>
      </c>
    </row>
    <row r="19" spans="1:6" ht="14.25">
      <c r="A19" s="5">
        <v>1986</v>
      </c>
      <c r="B19" s="7">
        <v>643367</v>
      </c>
      <c r="C19" s="7">
        <v>425023</v>
      </c>
      <c r="D19" s="7">
        <v>1119362</v>
      </c>
      <c r="E19" s="7">
        <v>881625</v>
      </c>
      <c r="F19" s="8">
        <v>1219699</v>
      </c>
    </row>
    <row r="20" spans="1:6" ht="14.25">
      <c r="A20" s="5">
        <v>1987</v>
      </c>
      <c r="B20" s="7">
        <v>640078</v>
      </c>
      <c r="C20" s="7">
        <v>391597</v>
      </c>
      <c r="D20" s="7">
        <v>1042604</v>
      </c>
      <c r="E20" s="7">
        <v>840810</v>
      </c>
      <c r="F20" s="8">
        <v>1138345</v>
      </c>
    </row>
    <row r="21" spans="1:6" ht="14.25">
      <c r="A21" s="5">
        <v>1988</v>
      </c>
      <c r="B21" s="7">
        <v>630158</v>
      </c>
      <c r="C21" s="7">
        <v>348361</v>
      </c>
      <c r="D21" s="7">
        <v>945640</v>
      </c>
      <c r="E21" s="7">
        <v>861659</v>
      </c>
      <c r="F21" s="8">
        <v>1120410</v>
      </c>
    </row>
    <row r="22" spans="1:6" ht="14.25">
      <c r="A22" s="5">
        <v>1989</v>
      </c>
      <c r="B22" s="7">
        <v>649998</v>
      </c>
      <c r="C22" s="7">
        <v>451028</v>
      </c>
      <c r="D22" s="7">
        <v>1018196</v>
      </c>
      <c r="E22" s="7">
        <v>894528</v>
      </c>
      <c r="F22" s="8">
        <v>1272835</v>
      </c>
    </row>
    <row r="23" spans="1:6" ht="14.25">
      <c r="A23" s="5">
        <v>1990</v>
      </c>
      <c r="B23" s="7">
        <v>652645</v>
      </c>
      <c r="C23" s="7">
        <v>456363</v>
      </c>
      <c r="D23" s="7">
        <v>975135</v>
      </c>
      <c r="E23" s="7">
        <v>889341</v>
      </c>
      <c r="F23" s="8">
        <v>1294891</v>
      </c>
    </row>
    <row r="24" spans="1:6" ht="14.25">
      <c r="A24" s="5">
        <v>1991</v>
      </c>
      <c r="B24" s="7">
        <v>618561</v>
      </c>
      <c r="C24" s="7">
        <v>457088</v>
      </c>
      <c r="D24" s="7">
        <v>875014</v>
      </c>
      <c r="E24" s="7">
        <v>847142</v>
      </c>
      <c r="F24" s="8">
        <v>1228143</v>
      </c>
    </row>
    <row r="25" spans="1:6" ht="14.25">
      <c r="A25" s="5">
        <v>1992</v>
      </c>
      <c r="B25" s="7">
        <v>608194</v>
      </c>
      <c r="C25" s="7">
        <v>436257</v>
      </c>
      <c r="D25" s="7">
        <v>831189</v>
      </c>
      <c r="E25" s="7">
        <v>835770</v>
      </c>
      <c r="F25" s="8">
        <v>1197460</v>
      </c>
    </row>
    <row r="26" spans="1:6" ht="14.25">
      <c r="A26" s="5">
        <v>1993</v>
      </c>
      <c r="B26" s="7">
        <v>593011</v>
      </c>
      <c r="C26" s="7">
        <v>424280</v>
      </c>
      <c r="D26" s="7">
        <v>849702</v>
      </c>
      <c r="E26" s="7">
        <v>817212</v>
      </c>
      <c r="F26" s="8">
        <v>1164134</v>
      </c>
    </row>
    <row r="27" spans="1:6" ht="14.25">
      <c r="A27" s="5">
        <v>1994</v>
      </c>
      <c r="B27" s="7">
        <v>575001</v>
      </c>
      <c r="C27" s="7">
        <v>437972</v>
      </c>
      <c r="D27" s="7">
        <v>893120</v>
      </c>
      <c r="E27" s="7">
        <v>822253</v>
      </c>
      <c r="F27" s="8">
        <v>1200448</v>
      </c>
    </row>
    <row r="28" spans="1:6" ht="14.25">
      <c r="A28" s="5">
        <v>1995</v>
      </c>
      <c r="B28" s="7">
        <v>605051</v>
      </c>
      <c r="C28" s="7">
        <v>450045</v>
      </c>
      <c r="D28" s="7">
        <v>924833</v>
      </c>
      <c r="E28" s="7">
        <v>843414</v>
      </c>
      <c r="F28" s="8">
        <v>1239002</v>
      </c>
    </row>
    <row r="29" spans="1:6" ht="14.25">
      <c r="A29" s="5">
        <v>1996</v>
      </c>
      <c r="B29" s="7">
        <v>621440</v>
      </c>
      <c r="C29" s="7">
        <v>455854</v>
      </c>
      <c r="D29" s="7">
        <v>938800</v>
      </c>
      <c r="E29" s="7">
        <v>843573</v>
      </c>
      <c r="F29" s="8">
        <v>1289437</v>
      </c>
    </row>
    <row r="30" spans="1:6" ht="14.25">
      <c r="A30" s="5">
        <v>1997</v>
      </c>
      <c r="B30" s="7">
        <v>629169</v>
      </c>
      <c r="C30" s="7">
        <v>453215</v>
      </c>
      <c r="D30" s="7">
        <v>939916</v>
      </c>
      <c r="E30" s="7">
        <v>848276</v>
      </c>
      <c r="F30" s="8">
        <v>1311129</v>
      </c>
    </row>
    <row r="31" spans="1:6" ht="14.25">
      <c r="A31" s="5">
        <v>1998</v>
      </c>
      <c r="B31" s="7">
        <v>627495</v>
      </c>
      <c r="C31" s="7">
        <v>472926</v>
      </c>
      <c r="D31" s="7">
        <v>934864</v>
      </c>
      <c r="E31" s="7">
        <v>846925</v>
      </c>
      <c r="F31" s="8">
        <v>1295174</v>
      </c>
    </row>
    <row r="32" spans="1:6" ht="14.25">
      <c r="A32" s="5">
        <v>1999</v>
      </c>
      <c r="B32" s="7">
        <v>628476</v>
      </c>
      <c r="C32" s="7">
        <v>461539</v>
      </c>
      <c r="D32" s="7">
        <v>944836</v>
      </c>
      <c r="E32" s="7">
        <v>898481</v>
      </c>
      <c r="F32" s="8">
        <v>1312158</v>
      </c>
    </row>
    <row r="33" spans="1:6" ht="14.25">
      <c r="A33" s="5">
        <v>2000</v>
      </c>
      <c r="B33" s="7">
        <v>615978</v>
      </c>
      <c r="C33" s="7">
        <v>435685</v>
      </c>
      <c r="D33" s="7">
        <v>970020</v>
      </c>
      <c r="E33" s="7">
        <v>881913</v>
      </c>
      <c r="F33" s="8">
        <v>1305167</v>
      </c>
    </row>
    <row r="34" spans="1:6" ht="14.25">
      <c r="A34" s="5">
        <v>2001</v>
      </c>
      <c r="B34" s="7">
        <v>614944</v>
      </c>
      <c r="C34" s="7">
        <v>413631</v>
      </c>
      <c r="D34" s="7">
        <v>939415</v>
      </c>
      <c r="E34" s="7">
        <v>825708</v>
      </c>
      <c r="F34" s="8">
        <v>1301752</v>
      </c>
    </row>
    <row r="35" spans="1:6" ht="14.25">
      <c r="A35" s="5">
        <v>2002</v>
      </c>
      <c r="B35" s="7">
        <v>616352</v>
      </c>
      <c r="C35" s="7">
        <v>375071</v>
      </c>
      <c r="D35" s="7">
        <v>950416</v>
      </c>
      <c r="E35" s="7">
        <v>829702</v>
      </c>
      <c r="F35" s="8">
        <v>1295705</v>
      </c>
    </row>
    <row r="36" spans="1:6" ht="14.25">
      <c r="A36" s="5">
        <v>2003</v>
      </c>
      <c r="B36" s="7">
        <v>608509</v>
      </c>
      <c r="C36" s="7">
        <v>337494</v>
      </c>
      <c r="D36" s="7">
        <v>898748</v>
      </c>
      <c r="E36" s="7">
        <v>823754</v>
      </c>
      <c r="F36" s="8">
        <v>1339375</v>
      </c>
    </row>
    <row r="37" spans="1:6" ht="14.25">
      <c r="A37" s="5">
        <v>2004</v>
      </c>
      <c r="B37" s="7">
        <v>622619</v>
      </c>
      <c r="C37" s="7">
        <v>347575</v>
      </c>
      <c r="D37" s="7">
        <v>918700</v>
      </c>
      <c r="E37" s="7">
        <v>844187</v>
      </c>
      <c r="F37" s="8">
        <v>1334819</v>
      </c>
    </row>
    <row r="38" spans="1:6" ht="14.25">
      <c r="A38" s="5">
        <v>2005</v>
      </c>
      <c r="B38" s="7">
        <v>614972</v>
      </c>
      <c r="C38" s="7">
        <v>325116</v>
      </c>
      <c r="D38" s="7">
        <v>918993</v>
      </c>
      <c r="E38" s="7">
        <v>854791</v>
      </c>
      <c r="F38" s="8">
        <v>1329034</v>
      </c>
    </row>
    <row r="39" spans="1:6" ht="14.25">
      <c r="A39" s="5">
        <v>2006</v>
      </c>
      <c r="B39" s="7">
        <v>432834</v>
      </c>
      <c r="C39" s="7">
        <v>341646</v>
      </c>
      <c r="D39" s="7">
        <v>1022201</v>
      </c>
      <c r="E39" s="7">
        <v>729944</v>
      </c>
      <c r="F39" s="8">
        <v>1273958</v>
      </c>
    </row>
    <row r="40" spans="1:6" ht="14.25">
      <c r="A40" s="5">
        <v>2007</v>
      </c>
      <c r="B40" s="220">
        <v>414456</v>
      </c>
      <c r="C40" s="220">
        <v>369920</v>
      </c>
      <c r="D40" s="220">
        <v>1000628</v>
      </c>
      <c r="E40" s="220">
        <v>722883</v>
      </c>
      <c r="F40" s="238">
        <v>1236406</v>
      </c>
    </row>
    <row r="41" spans="1:6" ht="14.25">
      <c r="A41" s="5">
        <v>2008</v>
      </c>
      <c r="B41" s="220">
        <v>448684</v>
      </c>
      <c r="C41" s="220">
        <v>387752</v>
      </c>
      <c r="D41" s="220">
        <v>978959</v>
      </c>
      <c r="E41" s="220">
        <v>699360</v>
      </c>
      <c r="F41" s="238">
        <v>1235536</v>
      </c>
    </row>
    <row r="42" spans="1:6" ht="14.25">
      <c r="A42" s="5">
        <v>2009</v>
      </c>
      <c r="B42" s="220">
        <v>459963</v>
      </c>
      <c r="C42" s="220">
        <v>399292</v>
      </c>
      <c r="D42" s="220">
        <v>996040</v>
      </c>
      <c r="E42" s="220">
        <v>702516</v>
      </c>
      <c r="F42" s="238">
        <v>1201436</v>
      </c>
    </row>
    <row r="43" spans="1:6" ht="14.25">
      <c r="A43" s="5">
        <v>2010</v>
      </c>
      <c r="B43" s="220">
        <v>464369</v>
      </c>
      <c r="C43" s="220">
        <v>403916</v>
      </c>
      <c r="D43" s="220">
        <v>1021014</v>
      </c>
      <c r="E43" s="220">
        <v>706552</v>
      </c>
      <c r="F43" s="238">
        <v>1200662</v>
      </c>
    </row>
    <row r="44" spans="1:6" ht="14.25">
      <c r="A44" s="5">
        <v>2011</v>
      </c>
      <c r="B44" s="220">
        <v>463285</v>
      </c>
      <c r="C44" s="220">
        <v>404794</v>
      </c>
      <c r="D44" s="220">
        <v>1036751</v>
      </c>
      <c r="E44" s="220">
        <v>698350</v>
      </c>
      <c r="F44" s="238">
        <v>1176820</v>
      </c>
    </row>
    <row r="45" spans="1:6" ht="14.25">
      <c r="A45" s="5">
        <v>2012</v>
      </c>
      <c r="B45" s="220">
        <v>464973</v>
      </c>
      <c r="C45" s="220">
        <v>421979</v>
      </c>
      <c r="D45" s="220">
        <v>1067033</v>
      </c>
      <c r="E45" s="220">
        <v>703876</v>
      </c>
      <c r="F45" s="238">
        <v>1166060</v>
      </c>
    </row>
    <row r="46" spans="1:6" ht="14.25">
      <c r="A46" s="5">
        <v>2013</v>
      </c>
      <c r="B46" s="220">
        <v>449676</v>
      </c>
      <c r="C46" s="220">
        <v>409357</v>
      </c>
      <c r="D46" s="220">
        <v>1062748</v>
      </c>
      <c r="E46" s="220">
        <v>691382</v>
      </c>
      <c r="F46" s="238">
        <v>1144133</v>
      </c>
    </row>
    <row r="47" spans="1:6" ht="14.25">
      <c r="A47" s="5">
        <v>2014</v>
      </c>
      <c r="B47" s="220">
        <v>451016</v>
      </c>
      <c r="C47" s="220">
        <v>399512</v>
      </c>
      <c r="D47" s="220">
        <v>1075849</v>
      </c>
      <c r="E47" s="220">
        <v>673924</v>
      </c>
      <c r="F47" s="238">
        <v>1117320</v>
      </c>
    </row>
    <row r="48" spans="1:6" s="115" customFormat="1" ht="14.25">
      <c r="A48" s="7">
        <v>2015</v>
      </c>
      <c r="B48" s="220">
        <v>449024</v>
      </c>
      <c r="C48" s="220">
        <v>388758</v>
      </c>
      <c r="D48" s="220">
        <v>1084025</v>
      </c>
      <c r="E48" s="220">
        <v>671036</v>
      </c>
      <c r="F48" s="238">
        <v>1099471</v>
      </c>
    </row>
    <row r="49" spans="1:7" ht="14.25">
      <c r="A49" s="5">
        <v>2016</v>
      </c>
      <c r="B49" s="220">
        <v>439941</v>
      </c>
      <c r="C49" s="220">
        <v>397599</v>
      </c>
      <c r="D49" s="220">
        <v>960351</v>
      </c>
      <c r="E49" s="220">
        <v>657001</v>
      </c>
      <c r="F49" s="238">
        <v>1159894</v>
      </c>
      <c r="G49" s="115"/>
    </row>
    <row r="50" spans="1:7" ht="14.25">
      <c r="A50" s="7">
        <v>2017</v>
      </c>
      <c r="B50" s="220">
        <v>444049</v>
      </c>
      <c r="C50" s="220">
        <v>410133</v>
      </c>
      <c r="D50" s="220">
        <v>950556</v>
      </c>
      <c r="E50" s="220">
        <v>667980</v>
      </c>
      <c r="F50" s="238">
        <v>1157390</v>
      </c>
      <c r="G50" s="115"/>
    </row>
    <row r="51" spans="1:7" s="115" customFormat="1" ht="15" thickBot="1">
      <c r="A51" s="9">
        <v>2018</v>
      </c>
      <c r="B51" s="318">
        <v>445132</v>
      </c>
      <c r="C51" s="318">
        <v>405316</v>
      </c>
      <c r="D51" s="318">
        <v>946414</v>
      </c>
      <c r="E51" s="318">
        <v>669221</v>
      </c>
      <c r="F51" s="319">
        <v>1145994</v>
      </c>
      <c r="G51" s="305"/>
    </row>
    <row r="52" spans="1:6" ht="14.25">
      <c r="A52" s="250"/>
      <c r="B52" s="250"/>
      <c r="C52" s="250"/>
      <c r="D52" s="250"/>
      <c r="E52" s="250"/>
      <c r="F52" s="25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1">
      <selection activeCell="B51" sqref="B51"/>
    </sheetView>
  </sheetViews>
  <sheetFormatPr defaultColWidth="9.00390625" defaultRowHeight="14.25"/>
  <cols>
    <col min="1" max="5" width="12.875" style="0" customWidth="1"/>
    <col min="6" max="6" width="15.25390625" style="0" customWidth="1"/>
    <col min="7" max="7" width="11.00390625" style="0" customWidth="1"/>
  </cols>
  <sheetData>
    <row r="1" spans="1:6" ht="18.75">
      <c r="A1" s="336" t="s">
        <v>95</v>
      </c>
      <c r="B1" s="336"/>
      <c r="C1" s="336"/>
      <c r="D1" s="336"/>
      <c r="E1" s="336"/>
      <c r="F1" s="336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74</v>
      </c>
      <c r="C3" s="15" t="s">
        <v>75</v>
      </c>
      <c r="D3" s="15" t="s">
        <v>76</v>
      </c>
      <c r="E3" s="15" t="s">
        <v>77</v>
      </c>
      <c r="F3" s="22" t="s">
        <v>423</v>
      </c>
    </row>
    <row r="4" spans="1:6" ht="14.25">
      <c r="A4" s="14">
        <v>1949</v>
      </c>
      <c r="B4" s="12" t="s">
        <v>27</v>
      </c>
      <c r="C4" s="12" t="s">
        <v>27</v>
      </c>
      <c r="D4" s="12" t="s">
        <v>27</v>
      </c>
      <c r="E4" s="12" t="s">
        <v>27</v>
      </c>
      <c r="F4" s="13" t="s">
        <v>27</v>
      </c>
    </row>
    <row r="5" spans="1:6" ht="14.25">
      <c r="A5" s="5">
        <v>1952</v>
      </c>
      <c r="B5" s="7" t="s">
        <v>27</v>
      </c>
      <c r="C5" s="7" t="s">
        <v>27</v>
      </c>
      <c r="D5" s="7" t="s">
        <v>27</v>
      </c>
      <c r="E5" s="7" t="s">
        <v>27</v>
      </c>
      <c r="F5" s="8" t="s">
        <v>27</v>
      </c>
    </row>
    <row r="6" spans="1:6" ht="14.25">
      <c r="A6" s="5">
        <v>1957</v>
      </c>
      <c r="B6" s="7" t="s">
        <v>27</v>
      </c>
      <c r="C6" s="7" t="s">
        <v>27</v>
      </c>
      <c r="D6" s="7" t="s">
        <v>27</v>
      </c>
      <c r="E6" s="7" t="s">
        <v>27</v>
      </c>
      <c r="F6" s="8" t="s">
        <v>27</v>
      </c>
    </row>
    <row r="7" spans="1:6" ht="14.25">
      <c r="A7" s="5">
        <v>1962</v>
      </c>
      <c r="B7" s="7" t="s">
        <v>27</v>
      </c>
      <c r="C7" s="7" t="s">
        <v>27</v>
      </c>
      <c r="D7" s="7" t="s">
        <v>27</v>
      </c>
      <c r="E7" s="7" t="s">
        <v>27</v>
      </c>
      <c r="F7" s="8" t="s">
        <v>27</v>
      </c>
    </row>
    <row r="8" spans="1:6" ht="14.25">
      <c r="A8" s="5">
        <v>1965</v>
      </c>
      <c r="B8" s="7" t="s">
        <v>27</v>
      </c>
      <c r="C8" s="7" t="s">
        <v>27</v>
      </c>
      <c r="D8" s="7" t="s">
        <v>27</v>
      </c>
      <c r="E8" s="7" t="s">
        <v>27</v>
      </c>
      <c r="F8" s="8" t="s">
        <v>27</v>
      </c>
    </row>
    <row r="9" spans="1:6" ht="14.25">
      <c r="A9" s="5">
        <v>1970</v>
      </c>
      <c r="B9" s="7" t="s">
        <v>27</v>
      </c>
      <c r="C9" s="7" t="s">
        <v>27</v>
      </c>
      <c r="D9" s="7" t="s">
        <v>27</v>
      </c>
      <c r="E9" s="7" t="s">
        <v>27</v>
      </c>
      <c r="F9" s="8" t="s">
        <v>27</v>
      </c>
    </row>
    <row r="10" spans="1:6" ht="14.25">
      <c r="A10" s="5">
        <v>1975</v>
      </c>
      <c r="B10" s="7" t="s">
        <v>27</v>
      </c>
      <c r="C10" s="7" t="s">
        <v>27</v>
      </c>
      <c r="D10" s="7" t="s">
        <v>27</v>
      </c>
      <c r="E10" s="7" t="s">
        <v>27</v>
      </c>
      <c r="F10" s="8" t="s">
        <v>27</v>
      </c>
    </row>
    <row r="11" spans="1:6" ht="14.25">
      <c r="A11" s="5">
        <v>1978</v>
      </c>
      <c r="B11" s="7" t="s">
        <v>27</v>
      </c>
      <c r="C11" s="7" t="s">
        <v>27</v>
      </c>
      <c r="D11" s="7" t="s">
        <v>27</v>
      </c>
      <c r="E11" s="7">
        <v>41708</v>
      </c>
      <c r="F11" s="8">
        <v>26042</v>
      </c>
    </row>
    <row r="12" spans="1:6" ht="14.25">
      <c r="A12" s="5">
        <v>1979</v>
      </c>
      <c r="B12" s="7" t="s">
        <v>27</v>
      </c>
      <c r="C12" s="7" t="s">
        <v>27</v>
      </c>
      <c r="D12" s="7" t="s">
        <v>27</v>
      </c>
      <c r="E12" s="7" t="s">
        <v>27</v>
      </c>
      <c r="F12" s="8" t="s">
        <v>27</v>
      </c>
    </row>
    <row r="13" spans="1:6" ht="14.25">
      <c r="A13" s="5">
        <v>1980</v>
      </c>
      <c r="B13" s="7" t="s">
        <v>27</v>
      </c>
      <c r="C13" s="7" t="s">
        <v>27</v>
      </c>
      <c r="D13" s="7" t="s">
        <v>27</v>
      </c>
      <c r="E13" s="7">
        <v>39645</v>
      </c>
      <c r="F13" s="8">
        <v>21120</v>
      </c>
    </row>
    <row r="14" spans="1:6" ht="14.25">
      <c r="A14" s="5">
        <v>1981</v>
      </c>
      <c r="B14" s="7" t="s">
        <v>27</v>
      </c>
      <c r="C14" s="7" t="s">
        <v>27</v>
      </c>
      <c r="D14" s="7" t="s">
        <v>27</v>
      </c>
      <c r="E14" s="7" t="s">
        <v>27</v>
      </c>
      <c r="F14" s="8" t="s">
        <v>27</v>
      </c>
    </row>
    <row r="15" spans="1:6" ht="14.25">
      <c r="A15" s="5">
        <v>1982</v>
      </c>
      <c r="B15" s="7" t="s">
        <v>27</v>
      </c>
      <c r="C15" s="7" t="s">
        <v>27</v>
      </c>
      <c r="D15" s="7" t="s">
        <v>27</v>
      </c>
      <c r="E15" s="7" t="s">
        <v>27</v>
      </c>
      <c r="F15" s="8" t="s">
        <v>27</v>
      </c>
    </row>
    <row r="16" spans="1:6" ht="14.25">
      <c r="A16" s="5">
        <v>1983</v>
      </c>
      <c r="B16" s="7" t="s">
        <v>27</v>
      </c>
      <c r="C16" s="7" t="s">
        <v>27</v>
      </c>
      <c r="D16" s="7" t="s">
        <v>27</v>
      </c>
      <c r="E16" s="7" t="s">
        <v>27</v>
      </c>
      <c r="F16" s="8" t="s">
        <v>27</v>
      </c>
    </row>
    <row r="17" spans="1:6" ht="14.25">
      <c r="A17" s="5">
        <v>1984</v>
      </c>
      <c r="B17" s="7">
        <v>3654</v>
      </c>
      <c r="C17" s="7">
        <v>8365</v>
      </c>
      <c r="D17" s="7">
        <v>55217</v>
      </c>
      <c r="E17" s="7" t="s">
        <v>27</v>
      </c>
      <c r="F17" s="8" t="s">
        <v>27</v>
      </c>
    </row>
    <row r="18" spans="1:6" ht="14.25">
      <c r="A18" s="5">
        <v>1985</v>
      </c>
      <c r="B18" s="7">
        <v>2596</v>
      </c>
      <c r="C18" s="7">
        <v>6237</v>
      </c>
      <c r="D18" s="7">
        <v>43955</v>
      </c>
      <c r="E18" s="7">
        <v>36419</v>
      </c>
      <c r="F18" s="8">
        <v>18242</v>
      </c>
    </row>
    <row r="19" spans="1:6" ht="14.25">
      <c r="A19" s="5">
        <v>1986</v>
      </c>
      <c r="B19" s="7">
        <v>2446</v>
      </c>
      <c r="C19" s="7">
        <v>4770</v>
      </c>
      <c r="D19" s="7">
        <v>35960</v>
      </c>
      <c r="E19" s="7" t="s">
        <v>27</v>
      </c>
      <c r="F19" s="8" t="s">
        <v>27</v>
      </c>
    </row>
    <row r="20" spans="1:6" ht="14.25">
      <c r="A20" s="5">
        <v>1987</v>
      </c>
      <c r="B20" s="7">
        <v>3177</v>
      </c>
      <c r="C20" s="7">
        <v>6633</v>
      </c>
      <c r="D20" s="7">
        <v>49907</v>
      </c>
      <c r="E20" s="7" t="s">
        <v>27</v>
      </c>
      <c r="F20" s="8" t="s">
        <v>27</v>
      </c>
    </row>
    <row r="21" spans="1:6" ht="14.25">
      <c r="A21" s="5">
        <v>1988</v>
      </c>
      <c r="B21" s="7">
        <v>2867</v>
      </c>
      <c r="C21" s="7">
        <v>6120</v>
      </c>
      <c r="D21" s="7">
        <v>39777</v>
      </c>
      <c r="E21" s="7" t="s">
        <v>27</v>
      </c>
      <c r="F21" s="8" t="s">
        <v>27</v>
      </c>
    </row>
    <row r="22" spans="1:6" ht="14.25">
      <c r="A22" s="5">
        <v>1989</v>
      </c>
      <c r="B22" s="7">
        <v>3470</v>
      </c>
      <c r="C22" s="7">
        <v>7925</v>
      </c>
      <c r="D22" s="7">
        <v>57921</v>
      </c>
      <c r="E22" s="7" t="s">
        <v>27</v>
      </c>
      <c r="F22" s="8" t="s">
        <v>27</v>
      </c>
    </row>
    <row r="23" spans="1:6" ht="14.25">
      <c r="A23" s="5">
        <v>1990</v>
      </c>
      <c r="B23" s="7">
        <v>3806</v>
      </c>
      <c r="C23" s="7">
        <v>7989</v>
      </c>
      <c r="D23" s="7">
        <v>58179</v>
      </c>
      <c r="E23" s="7">
        <v>51124</v>
      </c>
      <c r="F23" s="8">
        <v>29853</v>
      </c>
    </row>
    <row r="24" spans="1:6" ht="14.25">
      <c r="A24" s="5">
        <v>1991</v>
      </c>
      <c r="B24" s="7">
        <v>3351</v>
      </c>
      <c r="C24" s="7">
        <v>6425</v>
      </c>
      <c r="D24" s="7">
        <v>46129</v>
      </c>
      <c r="E24" s="7" t="s">
        <v>27</v>
      </c>
      <c r="F24" s="8" t="s">
        <v>27</v>
      </c>
    </row>
    <row r="25" spans="1:6" ht="14.25">
      <c r="A25" s="5">
        <v>1992</v>
      </c>
      <c r="B25" s="7">
        <v>2877</v>
      </c>
      <c r="C25" s="7">
        <v>6626</v>
      </c>
      <c r="D25" s="7">
        <v>49010</v>
      </c>
      <c r="E25" s="7" t="s">
        <v>27</v>
      </c>
      <c r="F25" s="8" t="s">
        <v>27</v>
      </c>
    </row>
    <row r="26" spans="1:6" ht="14.25">
      <c r="A26" s="5">
        <v>1993</v>
      </c>
      <c r="B26" s="7">
        <v>2685</v>
      </c>
      <c r="C26" s="7">
        <v>6446</v>
      </c>
      <c r="D26" s="7">
        <v>43909</v>
      </c>
      <c r="E26" s="7">
        <v>45175</v>
      </c>
      <c r="F26" s="8">
        <v>26921</v>
      </c>
    </row>
    <row r="27" spans="1:6" ht="14.25">
      <c r="A27" s="5">
        <v>1994</v>
      </c>
      <c r="B27" s="7">
        <v>2115</v>
      </c>
      <c r="C27" s="7">
        <v>5614</v>
      </c>
      <c r="D27" s="7">
        <v>40668</v>
      </c>
      <c r="E27" s="7">
        <v>40197</v>
      </c>
      <c r="F27" s="8">
        <v>24410</v>
      </c>
    </row>
    <row r="28" spans="1:6" ht="14.25">
      <c r="A28" s="5">
        <v>1995</v>
      </c>
      <c r="B28" s="7">
        <v>2543</v>
      </c>
      <c r="C28" s="7">
        <v>6742</v>
      </c>
      <c r="D28" s="7">
        <v>47906</v>
      </c>
      <c r="E28" s="7">
        <v>48044</v>
      </c>
      <c r="F28" s="8">
        <v>28161</v>
      </c>
    </row>
    <row r="29" spans="1:6" ht="14.25">
      <c r="A29" s="5">
        <v>1996</v>
      </c>
      <c r="B29" s="7">
        <v>2601</v>
      </c>
      <c r="C29" s="7">
        <v>5778</v>
      </c>
      <c r="D29" s="7">
        <v>53086</v>
      </c>
      <c r="E29" s="7">
        <v>48922</v>
      </c>
      <c r="F29" s="8">
        <v>29311</v>
      </c>
    </row>
    <row r="30" spans="1:6" ht="14.25">
      <c r="A30" s="5">
        <v>1997</v>
      </c>
      <c r="B30" s="7">
        <v>2740</v>
      </c>
      <c r="C30" s="7">
        <v>7884</v>
      </c>
      <c r="D30" s="7">
        <v>59958</v>
      </c>
      <c r="E30" s="7">
        <v>52575</v>
      </c>
      <c r="F30" s="8">
        <v>30981</v>
      </c>
    </row>
    <row r="31" spans="1:6" ht="14.25">
      <c r="A31" s="5">
        <v>1998</v>
      </c>
      <c r="B31" s="7">
        <v>2813</v>
      </c>
      <c r="C31" s="7">
        <v>7688</v>
      </c>
      <c r="D31" s="7">
        <v>62789</v>
      </c>
      <c r="E31" s="7">
        <v>54672</v>
      </c>
      <c r="F31" s="8">
        <v>31497</v>
      </c>
    </row>
    <row r="32" spans="1:6" ht="14.25">
      <c r="A32" s="5">
        <v>1999</v>
      </c>
      <c r="B32" s="7">
        <v>2847</v>
      </c>
      <c r="C32" s="7">
        <v>8119</v>
      </c>
      <c r="D32" s="7">
        <v>62955</v>
      </c>
      <c r="E32" s="7">
        <v>65837</v>
      </c>
      <c r="F32" s="8">
        <v>32993</v>
      </c>
    </row>
    <row r="33" spans="1:6" ht="14.25">
      <c r="A33" s="5">
        <v>2000</v>
      </c>
      <c r="B33" s="7">
        <v>2743</v>
      </c>
      <c r="C33" s="7">
        <v>7902</v>
      </c>
      <c r="D33" s="7">
        <v>62804</v>
      </c>
      <c r="E33" s="7">
        <v>70036</v>
      </c>
      <c r="F33" s="8">
        <v>33380</v>
      </c>
    </row>
    <row r="34" spans="1:6" ht="14.25">
      <c r="A34" s="5">
        <v>2001</v>
      </c>
      <c r="B34" s="7">
        <v>2162</v>
      </c>
      <c r="C34" s="7">
        <v>6914</v>
      </c>
      <c r="D34" s="7">
        <v>59598</v>
      </c>
      <c r="E34" s="7">
        <v>46695</v>
      </c>
      <c r="F34" s="8">
        <v>30696</v>
      </c>
    </row>
    <row r="35" spans="1:6" ht="14.25">
      <c r="A35" s="5">
        <v>2002</v>
      </c>
      <c r="B35" s="7">
        <v>2532</v>
      </c>
      <c r="C35" s="7">
        <v>7175</v>
      </c>
      <c r="D35" s="7">
        <v>64195</v>
      </c>
      <c r="E35" s="7">
        <v>47088</v>
      </c>
      <c r="F35" s="8">
        <v>33894</v>
      </c>
    </row>
    <row r="36" spans="1:6" ht="14.25">
      <c r="A36" s="5">
        <v>2003</v>
      </c>
      <c r="B36" s="7">
        <v>2578</v>
      </c>
      <c r="C36" s="7">
        <v>7267</v>
      </c>
      <c r="D36" s="7">
        <v>64391</v>
      </c>
      <c r="E36" s="7">
        <v>48815</v>
      </c>
      <c r="F36" s="8">
        <v>35952</v>
      </c>
    </row>
    <row r="37" spans="1:6" ht="14.25">
      <c r="A37" s="5">
        <v>2004</v>
      </c>
      <c r="B37" s="7">
        <v>2586</v>
      </c>
      <c r="C37" s="7">
        <v>8119</v>
      </c>
      <c r="D37" s="7">
        <v>68135</v>
      </c>
      <c r="E37" s="7">
        <v>54412</v>
      </c>
      <c r="F37" s="8">
        <v>38247</v>
      </c>
    </row>
    <row r="38" spans="1:6" ht="14.25">
      <c r="A38" s="5">
        <v>2005</v>
      </c>
      <c r="B38" s="7">
        <v>2695</v>
      </c>
      <c r="C38" s="7">
        <v>8056</v>
      </c>
      <c r="D38" s="7">
        <v>70995</v>
      </c>
      <c r="E38" s="7">
        <v>52778</v>
      </c>
      <c r="F38" s="8">
        <v>37255</v>
      </c>
    </row>
    <row r="39" spans="1:6" ht="14.25">
      <c r="A39" s="5">
        <v>2006</v>
      </c>
      <c r="B39" s="7">
        <v>2636</v>
      </c>
      <c r="C39" s="7">
        <v>7021</v>
      </c>
      <c r="D39" s="7">
        <v>62241</v>
      </c>
      <c r="E39" s="7">
        <v>46940</v>
      </c>
      <c r="F39" s="8">
        <v>33064</v>
      </c>
    </row>
    <row r="40" spans="1:6" ht="14.25">
      <c r="A40" s="5">
        <v>2007</v>
      </c>
      <c r="B40" s="220">
        <v>2573</v>
      </c>
      <c r="C40" s="220">
        <v>6926</v>
      </c>
      <c r="D40" s="220">
        <v>59209</v>
      </c>
      <c r="E40" s="220">
        <v>48044</v>
      </c>
      <c r="F40" s="238">
        <v>31154</v>
      </c>
    </row>
    <row r="41" spans="1:6" ht="14.25">
      <c r="A41" s="5">
        <v>2008</v>
      </c>
      <c r="B41" s="220">
        <v>2284</v>
      </c>
      <c r="C41" s="220">
        <v>7499</v>
      </c>
      <c r="D41" s="220">
        <v>55323</v>
      </c>
      <c r="E41" s="220">
        <v>43322</v>
      </c>
      <c r="F41" s="238">
        <v>26555</v>
      </c>
    </row>
    <row r="42" spans="1:6" ht="14.25">
      <c r="A42" s="5">
        <v>2009</v>
      </c>
      <c r="B42" s="220">
        <v>2716</v>
      </c>
      <c r="C42" s="220">
        <v>8404</v>
      </c>
      <c r="D42" s="220">
        <v>57462</v>
      </c>
      <c r="E42" s="220">
        <v>49577</v>
      </c>
      <c r="F42" s="238">
        <v>29077</v>
      </c>
    </row>
    <row r="43" spans="1:6" ht="14.25">
      <c r="A43" s="5">
        <v>2010</v>
      </c>
      <c r="B43" s="220">
        <v>2536</v>
      </c>
      <c r="C43" s="220">
        <v>8609</v>
      </c>
      <c r="D43" s="220">
        <v>57005</v>
      </c>
      <c r="E43" s="220">
        <v>47213</v>
      </c>
      <c r="F43" s="238">
        <v>27708</v>
      </c>
    </row>
    <row r="44" spans="1:6" ht="14.25">
      <c r="A44" s="5">
        <v>2011</v>
      </c>
      <c r="B44" s="220">
        <v>2604</v>
      </c>
      <c r="C44" s="220">
        <v>8559</v>
      </c>
      <c r="D44" s="220">
        <v>56932</v>
      </c>
      <c r="E44" s="220">
        <v>47620</v>
      </c>
      <c r="F44" s="238">
        <v>25678</v>
      </c>
    </row>
    <row r="45" spans="1:6" ht="14.25">
      <c r="A45" s="5">
        <v>2012</v>
      </c>
      <c r="B45" s="220">
        <v>2573</v>
      </c>
      <c r="C45" s="220">
        <v>8643</v>
      </c>
      <c r="D45" s="220">
        <v>57160</v>
      </c>
      <c r="E45" s="220">
        <v>50387</v>
      </c>
      <c r="F45" s="238">
        <v>25907</v>
      </c>
    </row>
    <row r="46" spans="1:6" ht="14.25">
      <c r="A46" s="5">
        <v>2013</v>
      </c>
      <c r="B46" s="220">
        <v>2258</v>
      </c>
      <c r="C46" s="220">
        <v>7240</v>
      </c>
      <c r="D46" s="220">
        <v>51596</v>
      </c>
      <c r="E46" s="220">
        <v>45420</v>
      </c>
      <c r="F46" s="238">
        <v>22754</v>
      </c>
    </row>
    <row r="47" spans="1:6" ht="14.25">
      <c r="A47" s="5">
        <v>2014</v>
      </c>
      <c r="B47" s="220">
        <v>2243</v>
      </c>
      <c r="C47" s="220">
        <v>7083</v>
      </c>
      <c r="D47" s="220">
        <v>51993</v>
      </c>
      <c r="E47" s="220">
        <v>46349</v>
      </c>
      <c r="F47" s="238">
        <v>22920</v>
      </c>
    </row>
    <row r="48" spans="1:6" s="115" customFormat="1" ht="14.25">
      <c r="A48" s="5">
        <v>2015</v>
      </c>
      <c r="B48" s="220">
        <v>2153</v>
      </c>
      <c r="C48" s="220">
        <v>7155</v>
      </c>
      <c r="D48" s="220">
        <v>49208</v>
      </c>
      <c r="E48" s="220">
        <v>44684</v>
      </c>
      <c r="F48" s="238">
        <v>22231</v>
      </c>
    </row>
    <row r="49" spans="1:6" s="115" customFormat="1" ht="14.25">
      <c r="A49" s="5">
        <v>2016</v>
      </c>
      <c r="B49" s="220">
        <v>2883</v>
      </c>
      <c r="C49" s="220">
        <v>7813</v>
      </c>
      <c r="D49" s="220">
        <v>63190</v>
      </c>
      <c r="E49" s="220">
        <v>47973</v>
      </c>
      <c r="F49" s="238">
        <v>35796</v>
      </c>
    </row>
    <row r="50" spans="1:6" s="115" customFormat="1" ht="14.25">
      <c r="A50" s="7">
        <v>2017</v>
      </c>
      <c r="B50" s="220">
        <v>2840</v>
      </c>
      <c r="C50" s="220">
        <v>7784</v>
      </c>
      <c r="D50" s="220">
        <v>66342</v>
      </c>
      <c r="E50" s="220">
        <v>49941</v>
      </c>
      <c r="F50" s="238">
        <v>36222</v>
      </c>
    </row>
    <row r="51" spans="1:7" s="115" customFormat="1" ht="15" thickBot="1">
      <c r="A51" s="9">
        <v>2018</v>
      </c>
      <c r="B51" s="220">
        <v>2561</v>
      </c>
      <c r="C51" s="220">
        <v>7393</v>
      </c>
      <c r="D51" s="220">
        <v>59461</v>
      </c>
      <c r="E51" s="220">
        <v>46892</v>
      </c>
      <c r="F51" s="238">
        <v>31273</v>
      </c>
      <c r="G51" s="305"/>
    </row>
    <row r="52" spans="1:6" ht="14.25">
      <c r="A52" s="250" t="s">
        <v>93</v>
      </c>
      <c r="B52" s="250"/>
      <c r="C52" s="250"/>
      <c r="D52" s="250"/>
      <c r="E52" s="250"/>
      <c r="F52" s="250"/>
    </row>
    <row r="53" spans="1:6" ht="14.25">
      <c r="A53" s="115" t="s">
        <v>598</v>
      </c>
      <c r="B53" s="115"/>
      <c r="C53" s="115"/>
      <c r="D53" s="115"/>
      <c r="E53" s="115"/>
      <c r="F53" s="115"/>
    </row>
    <row r="54" spans="1:6" ht="14.25">
      <c r="A54" s="115" t="s">
        <v>94</v>
      </c>
      <c r="B54" s="115"/>
      <c r="C54" s="115"/>
      <c r="D54" s="115"/>
      <c r="E54" s="115"/>
      <c r="F54" s="115"/>
    </row>
    <row r="55" spans="1:6" ht="14.25">
      <c r="A55" s="115"/>
      <c r="B55" s="115"/>
      <c r="C55" s="115"/>
      <c r="D55" s="115"/>
      <c r="E55" s="115"/>
      <c r="F55" s="115"/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5">
      <selection activeCell="F51" sqref="F51"/>
    </sheetView>
  </sheetViews>
  <sheetFormatPr defaultColWidth="9.00390625" defaultRowHeight="14.25"/>
  <cols>
    <col min="1" max="6" width="12.875" style="0" customWidth="1"/>
    <col min="7" max="7" width="11.00390625" style="0" customWidth="1"/>
  </cols>
  <sheetData>
    <row r="1" spans="1:6" ht="18.75">
      <c r="A1" s="336" t="s">
        <v>387</v>
      </c>
      <c r="B1" s="337"/>
      <c r="C1" s="337"/>
      <c r="D1" s="337"/>
      <c r="E1" s="337"/>
      <c r="F1" s="337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79</v>
      </c>
      <c r="C3" s="15" t="s">
        <v>80</v>
      </c>
      <c r="D3" s="15" t="s">
        <v>81</v>
      </c>
      <c r="E3" s="15" t="s">
        <v>82</v>
      </c>
      <c r="F3" s="22" t="s">
        <v>83</v>
      </c>
    </row>
    <row r="4" spans="1:6" ht="14.25">
      <c r="A4" s="14">
        <v>1949</v>
      </c>
      <c r="B4" s="12">
        <v>59141</v>
      </c>
      <c r="C4" s="12">
        <v>25608</v>
      </c>
      <c r="D4" s="12">
        <v>97509</v>
      </c>
      <c r="E4" s="12">
        <v>57428</v>
      </c>
      <c r="F4" s="13">
        <v>122688</v>
      </c>
    </row>
    <row r="5" spans="1:6" ht="14.25">
      <c r="A5" s="5">
        <v>1952</v>
      </c>
      <c r="B5" s="7">
        <v>78775</v>
      </c>
      <c r="C5" s="7">
        <v>48580</v>
      </c>
      <c r="D5" s="7">
        <v>125671</v>
      </c>
      <c r="E5" s="7">
        <v>72681</v>
      </c>
      <c r="F5" s="8">
        <v>142695</v>
      </c>
    </row>
    <row r="6" spans="1:6" ht="14.25">
      <c r="A6" s="5">
        <v>1957</v>
      </c>
      <c r="B6" s="7">
        <v>71574</v>
      </c>
      <c r="C6" s="7">
        <v>67845</v>
      </c>
      <c r="D6" s="7">
        <v>153348</v>
      </c>
      <c r="E6" s="7">
        <v>93478</v>
      </c>
      <c r="F6" s="8">
        <v>185545</v>
      </c>
    </row>
    <row r="7" spans="1:6" ht="14.25">
      <c r="A7" s="5">
        <v>1962</v>
      </c>
      <c r="B7" s="7">
        <v>73681</v>
      </c>
      <c r="C7" s="7">
        <v>57822</v>
      </c>
      <c r="D7" s="7">
        <v>121226</v>
      </c>
      <c r="E7" s="7">
        <v>71328</v>
      </c>
      <c r="F7" s="8">
        <v>150602</v>
      </c>
    </row>
    <row r="8" spans="1:6" ht="14.25">
      <c r="A8" s="5">
        <v>1965</v>
      </c>
      <c r="B8" s="7">
        <v>100152</v>
      </c>
      <c r="C8" s="7">
        <v>87691</v>
      </c>
      <c r="D8" s="7">
        <v>181715</v>
      </c>
      <c r="E8" s="7">
        <v>107975</v>
      </c>
      <c r="F8" s="8">
        <v>212908</v>
      </c>
    </row>
    <row r="9" spans="1:6" ht="14.25">
      <c r="A9" s="5">
        <v>1970</v>
      </c>
      <c r="B9" s="7">
        <v>90894</v>
      </c>
      <c r="C9" s="7">
        <v>80361</v>
      </c>
      <c r="D9" s="7">
        <v>201425</v>
      </c>
      <c r="E9" s="7">
        <v>128073</v>
      </c>
      <c r="F9" s="8">
        <v>252864</v>
      </c>
    </row>
    <row r="10" spans="1:6" ht="14.25">
      <c r="A10" s="5">
        <v>1975</v>
      </c>
      <c r="B10" s="7">
        <v>136551</v>
      </c>
      <c r="C10" s="7">
        <v>136884</v>
      </c>
      <c r="D10" s="7">
        <v>298593</v>
      </c>
      <c r="E10" s="7">
        <v>175683</v>
      </c>
      <c r="F10" s="8">
        <v>306137</v>
      </c>
    </row>
    <row r="11" spans="1:6" ht="14.25">
      <c r="A11" s="5">
        <v>1978</v>
      </c>
      <c r="B11" s="7">
        <v>117338</v>
      </c>
      <c r="C11" s="7">
        <v>94472</v>
      </c>
      <c r="D11" s="7">
        <v>222267</v>
      </c>
      <c r="E11" s="7">
        <v>152889</v>
      </c>
      <c r="F11" s="8">
        <v>303871</v>
      </c>
    </row>
    <row r="12" spans="1:6" ht="14.25">
      <c r="A12" s="5">
        <v>1979</v>
      </c>
      <c r="B12" s="7">
        <v>149214</v>
      </c>
      <c r="C12" s="7">
        <v>120139</v>
      </c>
      <c r="D12" s="7">
        <v>289249</v>
      </c>
      <c r="E12" s="7">
        <v>183553</v>
      </c>
      <c r="F12" s="8">
        <v>344296</v>
      </c>
    </row>
    <row r="13" spans="1:6" ht="14.25">
      <c r="A13" s="5">
        <v>1980</v>
      </c>
      <c r="B13" s="7">
        <v>144868</v>
      </c>
      <c r="C13" s="7">
        <v>101124</v>
      </c>
      <c r="D13" s="7">
        <v>268747</v>
      </c>
      <c r="E13" s="7">
        <v>172614</v>
      </c>
      <c r="F13" s="8">
        <v>360692</v>
      </c>
    </row>
    <row r="14" spans="1:6" ht="14.25">
      <c r="A14" s="5">
        <v>1981</v>
      </c>
      <c r="B14" s="7">
        <v>119107</v>
      </c>
      <c r="C14" s="7">
        <v>105695</v>
      </c>
      <c r="D14" s="7">
        <v>286888</v>
      </c>
      <c r="E14" s="7">
        <v>184366</v>
      </c>
      <c r="F14" s="8">
        <v>347251</v>
      </c>
    </row>
    <row r="15" spans="1:6" ht="14.25">
      <c r="A15" s="5">
        <v>1982</v>
      </c>
      <c r="B15" s="7">
        <v>165740</v>
      </c>
      <c r="C15" s="7">
        <v>110533</v>
      </c>
      <c r="D15" s="7">
        <v>322644</v>
      </c>
      <c r="E15" s="7">
        <v>237029</v>
      </c>
      <c r="F15" s="8">
        <v>421570</v>
      </c>
    </row>
    <row r="16" spans="1:6" ht="14.25">
      <c r="A16" s="5">
        <v>1983</v>
      </c>
      <c r="B16" s="7">
        <v>172241</v>
      </c>
      <c r="C16" s="7">
        <v>114964</v>
      </c>
      <c r="D16" s="7">
        <v>329816</v>
      </c>
      <c r="E16" s="7">
        <v>229006</v>
      </c>
      <c r="F16" s="8">
        <v>416966</v>
      </c>
    </row>
    <row r="17" spans="1:6" ht="14.25">
      <c r="A17" s="5">
        <v>1984</v>
      </c>
      <c r="B17" s="7">
        <v>151661</v>
      </c>
      <c r="C17" s="7">
        <v>110030</v>
      </c>
      <c r="D17" s="7">
        <v>309163</v>
      </c>
      <c r="E17" s="7">
        <v>217765</v>
      </c>
      <c r="F17" s="8">
        <v>372864</v>
      </c>
    </row>
    <row r="18" spans="1:6" ht="14.25">
      <c r="A18" s="5">
        <v>1985</v>
      </c>
      <c r="B18" s="7">
        <v>117467</v>
      </c>
      <c r="C18" s="7">
        <v>77682</v>
      </c>
      <c r="D18" s="7">
        <v>232745</v>
      </c>
      <c r="E18" s="7">
        <v>158118</v>
      </c>
      <c r="F18" s="8">
        <v>267789</v>
      </c>
    </row>
    <row r="19" spans="1:6" ht="14.25">
      <c r="A19" s="5">
        <v>1986</v>
      </c>
      <c r="B19" s="7">
        <v>126537</v>
      </c>
      <c r="C19" s="7">
        <v>98943</v>
      </c>
      <c r="D19" s="7">
        <v>252025</v>
      </c>
      <c r="E19" s="7">
        <v>171340</v>
      </c>
      <c r="F19" s="8">
        <v>277821</v>
      </c>
    </row>
    <row r="20" spans="1:6" ht="14.25">
      <c r="A20" s="5">
        <v>1987</v>
      </c>
      <c r="B20" s="7">
        <v>155250</v>
      </c>
      <c r="C20" s="7">
        <v>91919</v>
      </c>
      <c r="D20" s="7">
        <v>255883</v>
      </c>
      <c r="E20" s="7">
        <v>174714</v>
      </c>
      <c r="F20" s="8">
        <v>283355</v>
      </c>
    </row>
    <row r="21" spans="1:6" ht="14.25">
      <c r="A21" s="5">
        <v>1988</v>
      </c>
      <c r="B21" s="7">
        <v>129921</v>
      </c>
      <c r="C21" s="7">
        <v>53928</v>
      </c>
      <c r="D21" s="7">
        <v>202401</v>
      </c>
      <c r="E21" s="7">
        <v>185742</v>
      </c>
      <c r="F21" s="8">
        <v>275323</v>
      </c>
    </row>
    <row r="22" spans="1:6" ht="14.25">
      <c r="A22" s="5">
        <v>1989</v>
      </c>
      <c r="B22" s="7">
        <v>166528</v>
      </c>
      <c r="C22" s="7">
        <v>108761</v>
      </c>
      <c r="D22" s="7">
        <v>278114</v>
      </c>
      <c r="E22" s="7">
        <v>209188</v>
      </c>
      <c r="F22" s="8">
        <v>358465</v>
      </c>
    </row>
    <row r="23" spans="1:6" ht="14.25">
      <c r="A23" s="5">
        <v>1990</v>
      </c>
      <c r="B23" s="7">
        <v>177462</v>
      </c>
      <c r="C23" s="7">
        <v>111101</v>
      </c>
      <c r="D23" s="7">
        <v>287257</v>
      </c>
      <c r="E23" s="7">
        <v>215467</v>
      </c>
      <c r="F23" s="8">
        <v>378517</v>
      </c>
    </row>
    <row r="24" spans="1:6" ht="14.25">
      <c r="A24" s="5">
        <v>1991</v>
      </c>
      <c r="B24" s="7">
        <v>160675</v>
      </c>
      <c r="C24" s="7">
        <v>118557</v>
      </c>
      <c r="D24" s="7">
        <v>268181</v>
      </c>
      <c r="E24" s="7">
        <v>206618</v>
      </c>
      <c r="F24" s="8">
        <v>351072</v>
      </c>
    </row>
    <row r="25" spans="1:6" ht="14.25">
      <c r="A25" s="5">
        <v>1992</v>
      </c>
      <c r="B25" s="7">
        <v>165832</v>
      </c>
      <c r="C25" s="7">
        <v>112540</v>
      </c>
      <c r="D25" s="7">
        <v>255113</v>
      </c>
      <c r="E25" s="7">
        <v>211730</v>
      </c>
      <c r="F25" s="8">
        <v>356402</v>
      </c>
    </row>
    <row r="26" spans="1:6" ht="14.25">
      <c r="A26" s="5">
        <v>1993</v>
      </c>
      <c r="B26" s="7">
        <v>162642</v>
      </c>
      <c r="C26" s="7">
        <v>115772</v>
      </c>
      <c r="D26" s="7">
        <v>253517</v>
      </c>
      <c r="E26" s="7">
        <v>212379</v>
      </c>
      <c r="F26" s="8">
        <v>346682</v>
      </c>
    </row>
    <row r="27" spans="1:6" ht="14.25">
      <c r="A27" s="5">
        <v>1994</v>
      </c>
      <c r="B27" s="7">
        <v>123762</v>
      </c>
      <c r="C27" s="7">
        <v>104865</v>
      </c>
      <c r="D27" s="7">
        <v>243024</v>
      </c>
      <c r="E27" s="7">
        <v>182513</v>
      </c>
      <c r="F27" s="8">
        <v>264312</v>
      </c>
    </row>
    <row r="28" spans="1:6" ht="14.25">
      <c r="A28" s="5">
        <v>1995</v>
      </c>
      <c r="B28" s="7">
        <v>158505</v>
      </c>
      <c r="C28" s="7">
        <v>126636</v>
      </c>
      <c r="D28" s="7">
        <v>286893</v>
      </c>
      <c r="E28" s="7">
        <v>225958</v>
      </c>
      <c r="F28" s="8">
        <v>366659</v>
      </c>
    </row>
    <row r="29" spans="1:6" ht="14.25">
      <c r="A29" s="5">
        <v>1996</v>
      </c>
      <c r="B29" s="7">
        <v>164847</v>
      </c>
      <c r="C29" s="7">
        <v>124066</v>
      </c>
      <c r="D29" s="7">
        <v>320606</v>
      </c>
      <c r="E29" s="7">
        <v>208415</v>
      </c>
      <c r="F29" s="8">
        <v>375093</v>
      </c>
    </row>
    <row r="30" spans="1:6" ht="14.25">
      <c r="A30" s="5">
        <v>1997</v>
      </c>
      <c r="B30" s="7">
        <v>188796</v>
      </c>
      <c r="C30" s="7">
        <v>163554</v>
      </c>
      <c r="D30" s="7">
        <v>341125</v>
      </c>
      <c r="E30" s="7">
        <v>243980</v>
      </c>
      <c r="F30" s="8">
        <v>419753</v>
      </c>
    </row>
    <row r="31" spans="1:6" ht="14.25">
      <c r="A31" s="5">
        <v>1998</v>
      </c>
      <c r="B31" s="7">
        <v>224473</v>
      </c>
      <c r="C31" s="7">
        <v>177432</v>
      </c>
      <c r="D31" s="7">
        <v>351016</v>
      </c>
      <c r="E31" s="7">
        <v>260144</v>
      </c>
      <c r="F31" s="8">
        <v>436915</v>
      </c>
    </row>
    <row r="32" spans="1:6" ht="14.25">
      <c r="A32" s="5">
        <v>1999</v>
      </c>
      <c r="B32" s="7">
        <v>238690</v>
      </c>
      <c r="C32" s="7">
        <v>171231</v>
      </c>
      <c r="D32" s="7">
        <v>335480</v>
      </c>
      <c r="E32" s="7">
        <v>272303</v>
      </c>
      <c r="F32" s="8">
        <v>447410</v>
      </c>
    </row>
    <row r="33" spans="1:6" ht="14.25">
      <c r="A33" s="5">
        <v>2000</v>
      </c>
      <c r="B33" s="7">
        <v>241681</v>
      </c>
      <c r="C33" s="7">
        <v>146212</v>
      </c>
      <c r="D33" s="7">
        <v>357474</v>
      </c>
      <c r="E33" s="7">
        <v>266467</v>
      </c>
      <c r="F33" s="8">
        <v>441809</v>
      </c>
    </row>
    <row r="34" spans="1:6" ht="14.25">
      <c r="A34" s="5">
        <v>2001</v>
      </c>
      <c r="B34" s="7">
        <v>180289</v>
      </c>
      <c r="C34" s="7">
        <v>137080</v>
      </c>
      <c r="D34" s="7">
        <v>336823</v>
      </c>
      <c r="E34" s="7">
        <v>235681</v>
      </c>
      <c r="F34" s="8">
        <v>441689</v>
      </c>
    </row>
    <row r="35" spans="1:6" ht="14.25">
      <c r="A35" s="5">
        <v>2002</v>
      </c>
      <c r="B35" s="7">
        <v>203310</v>
      </c>
      <c r="C35" s="7">
        <v>117375</v>
      </c>
      <c r="D35" s="7">
        <v>309757</v>
      </c>
      <c r="E35" s="7">
        <v>250689</v>
      </c>
      <c r="F35" s="8">
        <v>445577</v>
      </c>
    </row>
    <row r="36" spans="1:6" ht="14.25">
      <c r="A36" s="5">
        <v>2003</v>
      </c>
      <c r="B36" s="7">
        <v>200387</v>
      </c>
      <c r="C36" s="7">
        <v>110175</v>
      </c>
      <c r="D36" s="7">
        <v>315015</v>
      </c>
      <c r="E36" s="7">
        <v>252816</v>
      </c>
      <c r="F36" s="8">
        <v>450585</v>
      </c>
    </row>
    <row r="37" spans="1:6" ht="14.25">
      <c r="A37" s="5">
        <v>2004</v>
      </c>
      <c r="B37" s="7">
        <v>205906</v>
      </c>
      <c r="C37" s="7">
        <v>114935</v>
      </c>
      <c r="D37" s="7">
        <v>333035</v>
      </c>
      <c r="E37" s="7">
        <v>264770</v>
      </c>
      <c r="F37" s="8">
        <v>450234</v>
      </c>
    </row>
    <row r="38" spans="1:6" ht="14.25">
      <c r="A38" s="5">
        <v>2005</v>
      </c>
      <c r="B38" s="7">
        <v>209558</v>
      </c>
      <c r="C38" s="7">
        <v>100363</v>
      </c>
      <c r="D38" s="7">
        <v>339633</v>
      </c>
      <c r="E38" s="7">
        <v>277395</v>
      </c>
      <c r="F38" s="8">
        <v>452371</v>
      </c>
    </row>
    <row r="39" spans="1:6" ht="14.25">
      <c r="A39" s="5">
        <v>2006</v>
      </c>
      <c r="B39" s="7">
        <v>139665</v>
      </c>
      <c r="C39" s="7">
        <v>104653</v>
      </c>
      <c r="D39" s="7">
        <v>352088</v>
      </c>
      <c r="E39" s="7">
        <v>225225</v>
      </c>
      <c r="F39" s="8">
        <v>402522</v>
      </c>
    </row>
    <row r="40" spans="1:6" ht="14.25">
      <c r="A40" s="5">
        <v>2007</v>
      </c>
      <c r="B40" s="220">
        <v>140347</v>
      </c>
      <c r="C40" s="220">
        <v>110034</v>
      </c>
      <c r="D40" s="220">
        <v>354056</v>
      </c>
      <c r="E40" s="220">
        <v>230848</v>
      </c>
      <c r="F40" s="238">
        <v>394433</v>
      </c>
    </row>
    <row r="41" spans="1:6" ht="14.25">
      <c r="A41" s="5">
        <v>2008</v>
      </c>
      <c r="B41" s="220">
        <v>137761</v>
      </c>
      <c r="C41" s="220">
        <v>110720</v>
      </c>
      <c r="D41" s="220">
        <v>312528</v>
      </c>
      <c r="E41" s="220">
        <v>207917</v>
      </c>
      <c r="F41" s="238">
        <v>351414</v>
      </c>
    </row>
    <row r="42" spans="1:6" ht="14.25">
      <c r="A42" s="5">
        <v>2009</v>
      </c>
      <c r="B42" s="220">
        <v>150897</v>
      </c>
      <c r="C42" s="220">
        <v>120000</v>
      </c>
      <c r="D42" s="220">
        <v>341630</v>
      </c>
      <c r="E42" s="220">
        <v>227124</v>
      </c>
      <c r="F42" s="238">
        <v>388905</v>
      </c>
    </row>
    <row r="43" spans="1:6" ht="14.25">
      <c r="A43" s="5">
        <v>2010</v>
      </c>
      <c r="B43" s="220">
        <v>159174</v>
      </c>
      <c r="C43" s="220">
        <v>125225</v>
      </c>
      <c r="D43" s="220">
        <v>352830</v>
      </c>
      <c r="E43" s="220">
        <v>232798</v>
      </c>
      <c r="F43" s="238">
        <v>380703</v>
      </c>
    </row>
    <row r="44" spans="1:6" ht="14.25">
      <c r="A44" s="5">
        <v>2011</v>
      </c>
      <c r="B44" s="220">
        <v>165758</v>
      </c>
      <c r="C44" s="220">
        <v>132502</v>
      </c>
      <c r="D44" s="220">
        <v>369274</v>
      </c>
      <c r="E44" s="220">
        <v>234400</v>
      </c>
      <c r="F44" s="238">
        <v>389860</v>
      </c>
    </row>
    <row r="45" spans="1:6" ht="14.25">
      <c r="A45" s="5">
        <v>2012</v>
      </c>
      <c r="B45" s="220">
        <v>171859</v>
      </c>
      <c r="C45" s="220">
        <v>138223</v>
      </c>
      <c r="D45" s="220">
        <v>388780</v>
      </c>
      <c r="E45" s="220">
        <v>244083</v>
      </c>
      <c r="F45" s="238">
        <v>398543</v>
      </c>
    </row>
    <row r="46" spans="1:6" ht="14.25">
      <c r="A46" s="5">
        <v>2013</v>
      </c>
      <c r="B46" s="220">
        <v>150730</v>
      </c>
      <c r="C46" s="220">
        <v>125020</v>
      </c>
      <c r="D46" s="220">
        <v>370530</v>
      </c>
      <c r="E46" s="220">
        <v>226074</v>
      </c>
      <c r="F46" s="238">
        <v>364991</v>
      </c>
    </row>
    <row r="47" spans="1:6" ht="14.25">
      <c r="A47" s="5">
        <v>2014</v>
      </c>
      <c r="B47" s="220">
        <v>158668</v>
      </c>
      <c r="C47" s="220">
        <v>125140</v>
      </c>
      <c r="D47" s="220">
        <v>381492</v>
      </c>
      <c r="E47" s="220">
        <v>230377</v>
      </c>
      <c r="F47" s="238">
        <v>375830</v>
      </c>
    </row>
    <row r="48" spans="1:6" s="115" customFormat="1" ht="14.25">
      <c r="A48" s="5">
        <v>2015</v>
      </c>
      <c r="B48" s="220">
        <v>159922</v>
      </c>
      <c r="C48" s="220">
        <v>122314</v>
      </c>
      <c r="D48" s="220">
        <v>382420</v>
      </c>
      <c r="E48" s="220">
        <v>226362</v>
      </c>
      <c r="F48" s="238">
        <v>360247</v>
      </c>
    </row>
    <row r="49" spans="1:7" ht="14.25">
      <c r="A49" s="5">
        <v>2016</v>
      </c>
      <c r="B49" s="220">
        <v>154373</v>
      </c>
      <c r="C49" s="220">
        <v>126824</v>
      </c>
      <c r="D49" s="220">
        <v>341258</v>
      </c>
      <c r="E49" s="220">
        <v>216662</v>
      </c>
      <c r="F49" s="238">
        <v>397261</v>
      </c>
      <c r="G49" s="115"/>
    </row>
    <row r="50" spans="1:6" ht="14.25">
      <c r="A50" s="7">
        <v>2017</v>
      </c>
      <c r="B50" s="220">
        <v>159050</v>
      </c>
      <c r="C50" s="220">
        <v>132365</v>
      </c>
      <c r="D50" s="220">
        <v>338047</v>
      </c>
      <c r="E50" s="220">
        <v>226340</v>
      </c>
      <c r="F50" s="238">
        <v>395271</v>
      </c>
    </row>
    <row r="51" spans="1:6" s="115" customFormat="1" ht="15" thickBot="1">
      <c r="A51" s="9">
        <v>2018</v>
      </c>
      <c r="B51" s="220">
        <v>156085</v>
      </c>
      <c r="C51" s="220">
        <v>128136</v>
      </c>
      <c r="D51" s="220">
        <v>336330</v>
      </c>
      <c r="E51" s="220">
        <v>224370</v>
      </c>
      <c r="F51" s="238">
        <v>389868</v>
      </c>
    </row>
    <row r="52" spans="1:6" ht="14.25">
      <c r="A52" s="250"/>
      <c r="B52" s="250"/>
      <c r="C52" s="250"/>
      <c r="D52" s="250"/>
      <c r="E52" s="250"/>
      <c r="F52" s="250"/>
    </row>
    <row r="53" spans="1:6" ht="14.25">
      <c r="A53" s="115"/>
      <c r="B53" s="115"/>
      <c r="C53" s="115"/>
      <c r="D53" s="115"/>
      <c r="E53" s="115"/>
      <c r="F53" s="115"/>
    </row>
    <row r="54" spans="1:6" ht="14.25">
      <c r="A54" s="115"/>
      <c r="B54" s="115"/>
      <c r="C54" s="115"/>
      <c r="D54" s="115"/>
      <c r="E54" s="115"/>
      <c r="F54" s="115"/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D51" sqref="D51"/>
    </sheetView>
  </sheetViews>
  <sheetFormatPr defaultColWidth="9.00390625" defaultRowHeight="14.25"/>
  <cols>
    <col min="1" max="5" width="12.75390625" style="0" customWidth="1"/>
    <col min="6" max="6" width="15.00390625" style="0" customWidth="1"/>
  </cols>
  <sheetData>
    <row r="1" spans="1:6" ht="18.75">
      <c r="A1" s="336" t="s">
        <v>97</v>
      </c>
      <c r="B1" s="336"/>
      <c r="C1" s="336"/>
      <c r="D1" s="336"/>
      <c r="E1" s="336"/>
      <c r="F1" s="336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74</v>
      </c>
      <c r="C3" s="15" t="s">
        <v>75</v>
      </c>
      <c r="D3" s="15" t="s">
        <v>76</v>
      </c>
      <c r="E3" s="15" t="s">
        <v>77</v>
      </c>
      <c r="F3" s="22" t="s">
        <v>423</v>
      </c>
    </row>
    <row r="4" spans="1:6" ht="14.25">
      <c r="A4" s="14">
        <v>1949</v>
      </c>
      <c r="B4" s="12" t="s">
        <v>27</v>
      </c>
      <c r="C4" s="12" t="s">
        <v>27</v>
      </c>
      <c r="D4" s="12" t="s">
        <v>27</v>
      </c>
      <c r="E4" s="12" t="s">
        <v>38</v>
      </c>
      <c r="F4" s="13" t="s">
        <v>96</v>
      </c>
    </row>
    <row r="5" spans="1:6" ht="14.25">
      <c r="A5" s="5">
        <v>1952</v>
      </c>
      <c r="B5" s="7" t="s">
        <v>27</v>
      </c>
      <c r="C5" s="7" t="s">
        <v>27</v>
      </c>
      <c r="D5" s="7" t="s">
        <v>27</v>
      </c>
      <c r="E5" s="7" t="s">
        <v>38</v>
      </c>
      <c r="F5" s="8" t="s">
        <v>96</v>
      </c>
    </row>
    <row r="6" spans="1:6" ht="14.25">
      <c r="A6" s="5">
        <v>1957</v>
      </c>
      <c r="B6" s="7" t="s">
        <v>27</v>
      </c>
      <c r="C6" s="7" t="s">
        <v>27</v>
      </c>
      <c r="D6" s="7" t="s">
        <v>27</v>
      </c>
      <c r="E6" s="7" t="s">
        <v>38</v>
      </c>
      <c r="F6" s="8" t="s">
        <v>96</v>
      </c>
    </row>
    <row r="7" spans="1:6" ht="14.25">
      <c r="A7" s="5">
        <v>1962</v>
      </c>
      <c r="B7" s="7" t="s">
        <v>27</v>
      </c>
      <c r="C7" s="7" t="s">
        <v>27</v>
      </c>
      <c r="D7" s="7" t="s">
        <v>27</v>
      </c>
      <c r="E7" s="7" t="s">
        <v>38</v>
      </c>
      <c r="F7" s="8" t="s">
        <v>96</v>
      </c>
    </row>
    <row r="8" spans="1:6" ht="14.25">
      <c r="A8" s="5">
        <v>1965</v>
      </c>
      <c r="B8" s="7" t="s">
        <v>27</v>
      </c>
      <c r="C8" s="7" t="s">
        <v>27</v>
      </c>
      <c r="D8" s="7" t="s">
        <v>27</v>
      </c>
      <c r="E8" s="7" t="s">
        <v>38</v>
      </c>
      <c r="F8" s="8" t="s">
        <v>96</v>
      </c>
    </row>
    <row r="9" spans="1:6" ht="14.25">
      <c r="A9" s="5">
        <v>1970</v>
      </c>
      <c r="B9" s="7" t="s">
        <v>27</v>
      </c>
      <c r="C9" s="7" t="s">
        <v>27</v>
      </c>
      <c r="D9" s="7" t="s">
        <v>27</v>
      </c>
      <c r="E9" s="7" t="s">
        <v>38</v>
      </c>
      <c r="F9" s="8" t="s">
        <v>96</v>
      </c>
    </row>
    <row r="10" spans="1:6" ht="14.25">
      <c r="A10" s="5">
        <v>1975</v>
      </c>
      <c r="B10" s="7" t="s">
        <v>27</v>
      </c>
      <c r="C10" s="7" t="s">
        <v>27</v>
      </c>
      <c r="D10" s="7" t="s">
        <v>27</v>
      </c>
      <c r="E10" s="7" t="s">
        <v>38</v>
      </c>
      <c r="F10" s="8" t="s">
        <v>96</v>
      </c>
    </row>
    <row r="11" spans="1:6" ht="14.25">
      <c r="A11" s="5">
        <v>1978</v>
      </c>
      <c r="B11" s="7" t="s">
        <v>27</v>
      </c>
      <c r="C11" s="7" t="s">
        <v>27</v>
      </c>
      <c r="D11" s="7" t="s">
        <v>27</v>
      </c>
      <c r="E11" s="116">
        <v>33702</v>
      </c>
      <c r="F11" s="8">
        <v>19860</v>
      </c>
    </row>
    <row r="12" spans="1:6" ht="14.25">
      <c r="A12" s="5">
        <v>1979</v>
      </c>
      <c r="B12" s="7" t="s">
        <v>27</v>
      </c>
      <c r="C12" s="7" t="s">
        <v>27</v>
      </c>
      <c r="D12" s="7" t="s">
        <v>27</v>
      </c>
      <c r="E12" s="116" t="s">
        <v>38</v>
      </c>
      <c r="F12" s="8" t="s">
        <v>96</v>
      </c>
    </row>
    <row r="13" spans="1:6" ht="14.25">
      <c r="A13" s="5">
        <v>1980</v>
      </c>
      <c r="B13" s="7" t="s">
        <v>27</v>
      </c>
      <c r="C13" s="7" t="s">
        <v>27</v>
      </c>
      <c r="D13" s="7" t="s">
        <v>27</v>
      </c>
      <c r="E13" s="116">
        <v>32457</v>
      </c>
      <c r="F13" s="8">
        <v>15917</v>
      </c>
    </row>
    <row r="14" spans="1:6" ht="14.25">
      <c r="A14" s="5">
        <v>1981</v>
      </c>
      <c r="B14" s="7" t="s">
        <v>27</v>
      </c>
      <c r="C14" s="7" t="s">
        <v>27</v>
      </c>
      <c r="D14" s="7" t="s">
        <v>27</v>
      </c>
      <c r="E14" s="116" t="s">
        <v>38</v>
      </c>
      <c r="F14" s="8" t="s">
        <v>96</v>
      </c>
    </row>
    <row r="15" spans="1:6" ht="14.25">
      <c r="A15" s="5">
        <v>1982</v>
      </c>
      <c r="B15" s="7" t="s">
        <v>27</v>
      </c>
      <c r="C15" s="7" t="s">
        <v>27</v>
      </c>
      <c r="D15" s="7" t="s">
        <v>27</v>
      </c>
      <c r="E15" s="116" t="s">
        <v>38</v>
      </c>
      <c r="F15" s="8" t="s">
        <v>96</v>
      </c>
    </row>
    <row r="16" spans="1:6" ht="14.25">
      <c r="A16" s="5">
        <v>1983</v>
      </c>
      <c r="B16" s="7" t="s">
        <v>27</v>
      </c>
      <c r="C16" s="7" t="s">
        <v>27</v>
      </c>
      <c r="D16" s="7" t="s">
        <v>27</v>
      </c>
      <c r="E16" s="116" t="s">
        <v>38</v>
      </c>
      <c r="F16" s="8" t="s">
        <v>96</v>
      </c>
    </row>
    <row r="17" spans="1:6" ht="14.25">
      <c r="A17" s="5">
        <v>1984</v>
      </c>
      <c r="B17" s="7">
        <v>3048</v>
      </c>
      <c r="C17" s="7">
        <v>6669</v>
      </c>
      <c r="D17" s="7">
        <v>41896</v>
      </c>
      <c r="E17" s="116" t="s">
        <v>38</v>
      </c>
      <c r="F17" s="8" t="s">
        <v>96</v>
      </c>
    </row>
    <row r="18" spans="1:6" ht="14.25">
      <c r="A18" s="5">
        <v>1985</v>
      </c>
      <c r="B18" s="7">
        <v>2134</v>
      </c>
      <c r="C18" s="7">
        <v>4866</v>
      </c>
      <c r="D18" s="7">
        <v>32794</v>
      </c>
      <c r="E18" s="116">
        <v>30187</v>
      </c>
      <c r="F18" s="8">
        <v>14055</v>
      </c>
    </row>
    <row r="19" spans="1:6" ht="14.25">
      <c r="A19" s="5">
        <v>1986</v>
      </c>
      <c r="B19" s="7">
        <v>2058</v>
      </c>
      <c r="C19" s="7">
        <v>3573</v>
      </c>
      <c r="D19" s="7">
        <v>24004</v>
      </c>
      <c r="E19" s="116" t="s">
        <v>38</v>
      </c>
      <c r="F19" s="8" t="s">
        <v>96</v>
      </c>
    </row>
    <row r="20" spans="1:6" ht="14.25">
      <c r="A20" s="5">
        <v>1987</v>
      </c>
      <c r="B20" s="7">
        <v>2700</v>
      </c>
      <c r="C20" s="7">
        <v>4858</v>
      </c>
      <c r="D20" s="7">
        <v>37259</v>
      </c>
      <c r="E20" s="116" t="s">
        <v>38</v>
      </c>
      <c r="F20" s="8" t="s">
        <v>96</v>
      </c>
    </row>
    <row r="21" spans="1:6" ht="14.25">
      <c r="A21" s="5">
        <v>1988</v>
      </c>
      <c r="B21" s="7">
        <v>2411</v>
      </c>
      <c r="C21" s="7">
        <v>4410</v>
      </c>
      <c r="D21" s="7">
        <v>25845</v>
      </c>
      <c r="E21" s="116" t="s">
        <v>38</v>
      </c>
      <c r="F21" s="8" t="s">
        <v>96</v>
      </c>
    </row>
    <row r="22" spans="1:6" ht="14.25">
      <c r="A22" s="5">
        <v>1989</v>
      </c>
      <c r="B22" s="7">
        <v>2750</v>
      </c>
      <c r="C22" s="7">
        <v>6045</v>
      </c>
      <c r="D22" s="7">
        <v>41601</v>
      </c>
      <c r="E22" s="116" t="s">
        <v>38</v>
      </c>
      <c r="F22" s="8" t="s">
        <v>96</v>
      </c>
    </row>
    <row r="23" spans="1:6" ht="14.25">
      <c r="A23" s="5">
        <v>1990</v>
      </c>
      <c r="B23" s="7">
        <v>3010</v>
      </c>
      <c r="C23" s="7">
        <v>6244</v>
      </c>
      <c r="D23" s="7">
        <v>41146</v>
      </c>
      <c r="E23" s="116">
        <v>43673</v>
      </c>
      <c r="F23" s="8">
        <v>23420</v>
      </c>
    </row>
    <row r="24" spans="1:6" ht="14.25">
      <c r="A24" s="5">
        <v>1991</v>
      </c>
      <c r="B24" s="7">
        <v>2678</v>
      </c>
      <c r="C24" s="7">
        <v>4790</v>
      </c>
      <c r="D24" s="7">
        <v>29462</v>
      </c>
      <c r="E24" s="116" t="s">
        <v>38</v>
      </c>
      <c r="F24" s="8" t="s">
        <v>96</v>
      </c>
    </row>
    <row r="25" spans="1:6" ht="14.25">
      <c r="A25" s="5">
        <v>1992</v>
      </c>
      <c r="B25" s="7">
        <v>2324</v>
      </c>
      <c r="C25" s="7">
        <v>5332</v>
      </c>
      <c r="D25" s="7">
        <v>35129</v>
      </c>
      <c r="E25" s="116" t="s">
        <v>38</v>
      </c>
      <c r="F25" s="8" t="s">
        <v>96</v>
      </c>
    </row>
    <row r="26" spans="1:6" ht="14.25">
      <c r="A26" s="5">
        <v>1993</v>
      </c>
      <c r="B26" s="7">
        <v>2224</v>
      </c>
      <c r="C26" s="7">
        <v>5013</v>
      </c>
      <c r="D26" s="7">
        <v>30553</v>
      </c>
      <c r="E26" s="116">
        <v>39386</v>
      </c>
      <c r="F26" s="8">
        <v>20816</v>
      </c>
    </row>
    <row r="27" spans="1:6" ht="14.25">
      <c r="A27" s="5">
        <v>1994</v>
      </c>
      <c r="B27" s="7">
        <v>1656</v>
      </c>
      <c r="C27" s="7">
        <v>4135</v>
      </c>
      <c r="D27" s="7">
        <v>27029</v>
      </c>
      <c r="E27" s="116">
        <v>33935</v>
      </c>
      <c r="F27" s="8">
        <v>18911</v>
      </c>
    </row>
    <row r="28" spans="1:6" ht="14.25">
      <c r="A28" s="5">
        <v>1995</v>
      </c>
      <c r="B28" s="7">
        <v>1947</v>
      </c>
      <c r="C28" s="7">
        <v>4936</v>
      </c>
      <c r="D28" s="7">
        <v>32257</v>
      </c>
      <c r="E28" s="116">
        <v>41101</v>
      </c>
      <c r="F28" s="8">
        <v>21365</v>
      </c>
    </row>
    <row r="29" spans="1:6" ht="14.25">
      <c r="A29" s="5">
        <v>1996</v>
      </c>
      <c r="B29" s="7">
        <v>1914</v>
      </c>
      <c r="C29" s="7">
        <v>5106</v>
      </c>
      <c r="D29" s="7">
        <v>37432</v>
      </c>
      <c r="E29" s="116">
        <v>41367</v>
      </c>
      <c r="F29" s="8">
        <v>22095</v>
      </c>
    </row>
    <row r="30" spans="1:6" ht="14.25">
      <c r="A30" s="5">
        <v>1997</v>
      </c>
      <c r="B30" s="7">
        <v>2063</v>
      </c>
      <c r="C30" s="7">
        <v>6196</v>
      </c>
      <c r="D30" s="7">
        <v>40479</v>
      </c>
      <c r="E30" s="116">
        <v>44712</v>
      </c>
      <c r="F30" s="8">
        <v>23033</v>
      </c>
    </row>
    <row r="31" spans="1:6" ht="14.25">
      <c r="A31" s="5">
        <v>1998</v>
      </c>
      <c r="B31" s="7">
        <v>2109</v>
      </c>
      <c r="C31" s="7">
        <v>6217</v>
      </c>
      <c r="D31" s="7">
        <v>40914</v>
      </c>
      <c r="E31" s="116">
        <v>45749</v>
      </c>
      <c r="F31" s="8">
        <v>23270</v>
      </c>
    </row>
    <row r="32" spans="1:6" ht="14.25">
      <c r="A32" s="5">
        <v>1999</v>
      </c>
      <c r="B32" s="7">
        <v>2052</v>
      </c>
      <c r="C32" s="7">
        <v>6338</v>
      </c>
      <c r="D32" s="7">
        <v>40774</v>
      </c>
      <c r="E32" s="116">
        <v>55550</v>
      </c>
      <c r="F32" s="8">
        <v>24472</v>
      </c>
    </row>
    <row r="33" spans="1:6" ht="14.25">
      <c r="A33" s="5">
        <v>2000</v>
      </c>
      <c r="B33" s="7">
        <v>1913</v>
      </c>
      <c r="C33" s="7">
        <v>6373</v>
      </c>
      <c r="D33" s="7">
        <v>40555</v>
      </c>
      <c r="E33" s="116">
        <v>56999</v>
      </c>
      <c r="F33" s="8">
        <v>23812</v>
      </c>
    </row>
    <row r="34" spans="1:6" ht="14.25">
      <c r="A34" s="5">
        <v>2001</v>
      </c>
      <c r="B34" s="7">
        <v>1470</v>
      </c>
      <c r="C34" s="7">
        <v>5603</v>
      </c>
      <c r="D34" s="7">
        <v>37791</v>
      </c>
      <c r="E34" s="116">
        <v>36312</v>
      </c>
      <c r="F34" s="8">
        <v>22548</v>
      </c>
    </row>
    <row r="35" spans="1:6" ht="14.25">
      <c r="A35" s="5">
        <v>2002</v>
      </c>
      <c r="B35" s="7">
        <v>1773</v>
      </c>
      <c r="C35" s="7">
        <v>5938</v>
      </c>
      <c r="D35" s="7">
        <v>41328</v>
      </c>
      <c r="E35" s="116">
        <v>37219</v>
      </c>
      <c r="F35" s="8">
        <v>24241</v>
      </c>
    </row>
    <row r="36" spans="1:6" ht="14.25">
      <c r="A36" s="5">
        <v>2003</v>
      </c>
      <c r="B36" s="7">
        <v>1786</v>
      </c>
      <c r="C36" s="7">
        <v>5973</v>
      </c>
      <c r="D36" s="7">
        <v>41441</v>
      </c>
      <c r="E36" s="116">
        <v>40409</v>
      </c>
      <c r="F36" s="8">
        <v>24580</v>
      </c>
    </row>
    <row r="37" spans="1:6" ht="14.25">
      <c r="A37" s="5">
        <v>2004</v>
      </c>
      <c r="B37" s="7">
        <v>1848</v>
      </c>
      <c r="C37" s="7">
        <v>6605</v>
      </c>
      <c r="D37" s="7">
        <v>43851</v>
      </c>
      <c r="E37" s="116">
        <v>45159</v>
      </c>
      <c r="F37" s="8">
        <v>25839</v>
      </c>
    </row>
    <row r="38" spans="1:6" ht="14.25">
      <c r="A38" s="5">
        <v>2005</v>
      </c>
      <c r="B38" s="7">
        <v>1892</v>
      </c>
      <c r="C38" s="7">
        <v>6565</v>
      </c>
      <c r="D38" s="7">
        <v>45129</v>
      </c>
      <c r="E38" s="116">
        <v>43567</v>
      </c>
      <c r="F38" s="8">
        <v>24656</v>
      </c>
    </row>
    <row r="39" spans="1:6" ht="14.25">
      <c r="A39" s="5">
        <v>2006</v>
      </c>
      <c r="B39" s="7">
        <v>2021</v>
      </c>
      <c r="C39" s="7">
        <v>6286</v>
      </c>
      <c r="D39" s="7">
        <v>43377</v>
      </c>
      <c r="E39" s="116">
        <v>43058</v>
      </c>
      <c r="F39" s="8">
        <v>20820</v>
      </c>
    </row>
    <row r="40" spans="1:6" ht="14.25">
      <c r="A40" s="5">
        <v>2007</v>
      </c>
      <c r="B40" s="220">
        <v>1989</v>
      </c>
      <c r="C40" s="220">
        <v>6271</v>
      </c>
      <c r="D40" s="220">
        <v>42761</v>
      </c>
      <c r="E40" s="255">
        <v>44286</v>
      </c>
      <c r="F40" s="238">
        <v>21487</v>
      </c>
    </row>
    <row r="41" spans="1:6" ht="14.25">
      <c r="A41" s="5">
        <v>2008</v>
      </c>
      <c r="B41" s="220">
        <v>1742</v>
      </c>
      <c r="C41" s="220">
        <v>6674</v>
      </c>
      <c r="D41" s="220">
        <v>41118</v>
      </c>
      <c r="E41" s="255">
        <v>39820</v>
      </c>
      <c r="F41" s="238">
        <v>20663</v>
      </c>
    </row>
    <row r="42" spans="1:6" ht="14.25">
      <c r="A42" s="5">
        <v>2009</v>
      </c>
      <c r="B42" s="220">
        <v>2234</v>
      </c>
      <c r="C42" s="220">
        <v>7761</v>
      </c>
      <c r="D42" s="220">
        <v>44861</v>
      </c>
      <c r="E42" s="255">
        <v>44599</v>
      </c>
      <c r="F42" s="238">
        <v>24004</v>
      </c>
    </row>
    <row r="43" spans="1:6" ht="14.25">
      <c r="A43" s="5">
        <v>2010</v>
      </c>
      <c r="B43" s="220">
        <v>2145</v>
      </c>
      <c r="C43" s="220">
        <v>8126</v>
      </c>
      <c r="D43" s="220">
        <v>46237</v>
      </c>
      <c r="E43" s="255">
        <v>41725</v>
      </c>
      <c r="F43" s="238">
        <v>24289</v>
      </c>
    </row>
    <row r="44" spans="1:6" ht="14.25">
      <c r="A44" s="5">
        <v>2011</v>
      </c>
      <c r="B44" s="220">
        <v>2271</v>
      </c>
      <c r="C44" s="220">
        <v>8176</v>
      </c>
      <c r="D44" s="220">
        <v>48385</v>
      </c>
      <c r="E44" s="255">
        <v>42624</v>
      </c>
      <c r="F44" s="238">
        <v>23103</v>
      </c>
    </row>
    <row r="45" spans="1:6" ht="14.25">
      <c r="A45" s="5">
        <v>2012</v>
      </c>
      <c r="B45" s="220">
        <v>2299</v>
      </c>
      <c r="C45" s="220">
        <v>8356</v>
      </c>
      <c r="D45" s="220">
        <v>50331</v>
      </c>
      <c r="E45" s="255">
        <v>45078</v>
      </c>
      <c r="F45" s="238">
        <v>24129</v>
      </c>
    </row>
    <row r="46" spans="1:6" ht="14.25">
      <c r="A46" s="5">
        <v>2013</v>
      </c>
      <c r="B46" s="220">
        <v>2037</v>
      </c>
      <c r="C46" s="220">
        <v>6997</v>
      </c>
      <c r="D46" s="220">
        <v>45588</v>
      </c>
      <c r="E46" s="255">
        <v>39941</v>
      </c>
      <c r="F46" s="238">
        <v>21417</v>
      </c>
    </row>
    <row r="47" spans="1:6" ht="14.25">
      <c r="A47" s="5">
        <v>2014</v>
      </c>
      <c r="B47" s="220">
        <v>2053</v>
      </c>
      <c r="C47" s="220">
        <v>6870</v>
      </c>
      <c r="D47" s="220">
        <v>47240</v>
      </c>
      <c r="E47" s="255">
        <v>41066</v>
      </c>
      <c r="F47" s="238">
        <v>22001</v>
      </c>
    </row>
    <row r="48" spans="1:6" s="115" customFormat="1" ht="14.25">
      <c r="A48" s="5">
        <v>2015</v>
      </c>
      <c r="B48" s="220">
        <v>1996</v>
      </c>
      <c r="C48" s="220">
        <v>6979</v>
      </c>
      <c r="D48" s="220">
        <v>45155</v>
      </c>
      <c r="E48" s="255">
        <v>39844</v>
      </c>
      <c r="F48" s="238">
        <v>21539</v>
      </c>
    </row>
    <row r="49" spans="1:6" s="115" customFormat="1" ht="14.25">
      <c r="A49" s="5">
        <v>2016</v>
      </c>
      <c r="B49" s="220">
        <v>2573</v>
      </c>
      <c r="C49" s="220">
        <v>7143</v>
      </c>
      <c r="D49" s="220">
        <v>52871</v>
      </c>
      <c r="E49" s="255">
        <v>43573</v>
      </c>
      <c r="F49" s="238">
        <v>26348</v>
      </c>
    </row>
    <row r="50" spans="1:6" s="115" customFormat="1" ht="14.25">
      <c r="A50" s="7">
        <v>2017</v>
      </c>
      <c r="B50" s="220">
        <v>2552</v>
      </c>
      <c r="C50" s="220">
        <v>7276</v>
      </c>
      <c r="D50" s="220">
        <v>56154</v>
      </c>
      <c r="E50" s="255">
        <v>45343</v>
      </c>
      <c r="F50" s="238">
        <v>28153</v>
      </c>
    </row>
    <row r="51" spans="1:7" s="115" customFormat="1" ht="15" thickBot="1">
      <c r="A51" s="9">
        <v>2018</v>
      </c>
      <c r="B51" s="321">
        <v>2321</v>
      </c>
      <c r="C51" s="321">
        <v>7001</v>
      </c>
      <c r="D51" s="321">
        <v>50566</v>
      </c>
      <c r="E51" s="313">
        <v>42713</v>
      </c>
      <c r="F51" s="322">
        <v>24259</v>
      </c>
      <c r="G51" s="305"/>
    </row>
    <row r="52" ht="14.25">
      <c r="A52" t="s">
        <v>599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1">
      <selection activeCell="F51" sqref="F51"/>
    </sheetView>
  </sheetViews>
  <sheetFormatPr defaultColWidth="9.00390625" defaultRowHeight="14.25"/>
  <cols>
    <col min="1" max="6" width="12.75390625" style="0" customWidth="1"/>
  </cols>
  <sheetData>
    <row r="1" spans="1:6" ht="18.75">
      <c r="A1" s="336" t="s">
        <v>388</v>
      </c>
      <c r="B1" s="337"/>
      <c r="C1" s="337"/>
      <c r="D1" s="337"/>
      <c r="E1" s="337"/>
      <c r="F1" s="337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79</v>
      </c>
      <c r="C3" s="15" t="s">
        <v>80</v>
      </c>
      <c r="D3" s="15" t="s">
        <v>81</v>
      </c>
      <c r="E3" s="15" t="s">
        <v>82</v>
      </c>
      <c r="F3" s="22" t="s">
        <v>83</v>
      </c>
    </row>
    <row r="4" spans="1:6" ht="14.25">
      <c r="A4" s="14">
        <v>1949</v>
      </c>
      <c r="B4" s="12">
        <v>42312</v>
      </c>
      <c r="C4" s="12">
        <v>20210</v>
      </c>
      <c r="D4" s="12">
        <v>74245</v>
      </c>
      <c r="E4" s="12">
        <v>34698</v>
      </c>
      <c r="F4" s="13">
        <v>105170</v>
      </c>
    </row>
    <row r="5" spans="1:6" ht="14.25">
      <c r="A5" s="5">
        <v>1952</v>
      </c>
      <c r="B5" s="7">
        <v>60884</v>
      </c>
      <c r="C5" s="7">
        <v>38166</v>
      </c>
      <c r="D5" s="7">
        <v>94840</v>
      </c>
      <c r="E5" s="7">
        <v>42893</v>
      </c>
      <c r="F5" s="8">
        <v>121235</v>
      </c>
    </row>
    <row r="6" spans="1:6" ht="14.25">
      <c r="A6" s="5">
        <v>1957</v>
      </c>
      <c r="B6" s="7">
        <v>55841</v>
      </c>
      <c r="C6" s="7">
        <v>45803</v>
      </c>
      <c r="D6" s="7">
        <v>113042</v>
      </c>
      <c r="E6" s="7">
        <v>50184</v>
      </c>
      <c r="F6" s="8">
        <v>151051</v>
      </c>
    </row>
    <row r="7" spans="1:6" ht="14.25">
      <c r="A7" s="5">
        <v>1962</v>
      </c>
      <c r="B7" s="7">
        <v>61069</v>
      </c>
      <c r="C7" s="7">
        <v>45270</v>
      </c>
      <c r="D7" s="7">
        <v>85669</v>
      </c>
      <c r="E7" s="7">
        <v>41277</v>
      </c>
      <c r="F7" s="8">
        <v>120155</v>
      </c>
    </row>
    <row r="8" spans="1:6" ht="14.25">
      <c r="A8" s="5">
        <v>1965</v>
      </c>
      <c r="B8" s="7">
        <v>81270</v>
      </c>
      <c r="C8" s="7">
        <v>73084</v>
      </c>
      <c r="D8" s="7">
        <v>128216</v>
      </c>
      <c r="E8" s="7">
        <v>64625</v>
      </c>
      <c r="F8" s="8">
        <v>181221</v>
      </c>
    </row>
    <row r="9" spans="1:6" ht="14.25">
      <c r="A9" s="5">
        <v>1970</v>
      </c>
      <c r="B9" s="7">
        <v>73211</v>
      </c>
      <c r="C9" s="7">
        <v>62380</v>
      </c>
      <c r="D9" s="7">
        <v>152613</v>
      </c>
      <c r="E9" s="7">
        <v>86144</v>
      </c>
      <c r="F9" s="8">
        <v>215658</v>
      </c>
    </row>
    <row r="10" spans="1:6" ht="14.25">
      <c r="A10" s="5">
        <v>1975</v>
      </c>
      <c r="B10" s="7">
        <v>104753</v>
      </c>
      <c r="C10" s="7">
        <v>113900</v>
      </c>
      <c r="D10" s="7">
        <v>231738</v>
      </c>
      <c r="E10" s="7">
        <v>118973</v>
      </c>
      <c r="F10" s="8">
        <v>252005</v>
      </c>
    </row>
    <row r="11" spans="1:6" ht="14.25">
      <c r="A11" s="5">
        <v>1978</v>
      </c>
      <c r="B11" s="7">
        <v>93710</v>
      </c>
      <c r="C11" s="7">
        <v>77433</v>
      </c>
      <c r="D11" s="7">
        <v>177074</v>
      </c>
      <c r="E11" s="7">
        <v>107473</v>
      </c>
      <c r="F11" s="8">
        <v>255792</v>
      </c>
    </row>
    <row r="12" spans="1:6" ht="14.25">
      <c r="A12" s="5">
        <v>1979</v>
      </c>
      <c r="B12" s="7">
        <v>121380</v>
      </c>
      <c r="C12" s="7">
        <v>106520</v>
      </c>
      <c r="D12" s="7">
        <v>240458</v>
      </c>
      <c r="E12" s="7">
        <v>137781</v>
      </c>
      <c r="F12" s="8">
        <v>299493</v>
      </c>
    </row>
    <row r="13" spans="1:6" ht="14.25">
      <c r="A13" s="5">
        <v>1980</v>
      </c>
      <c r="B13" s="7">
        <v>117604</v>
      </c>
      <c r="C13" s="7">
        <v>90270</v>
      </c>
      <c r="D13" s="7">
        <v>229052</v>
      </c>
      <c r="E13" s="7">
        <v>126001</v>
      </c>
      <c r="F13" s="8">
        <v>319775</v>
      </c>
    </row>
    <row r="14" spans="1:6" ht="14.25">
      <c r="A14" s="5">
        <v>1981</v>
      </c>
      <c r="B14" s="7">
        <v>92542</v>
      </c>
      <c r="C14" s="7">
        <v>95182</v>
      </c>
      <c r="D14" s="7">
        <v>247951</v>
      </c>
      <c r="E14" s="7">
        <v>132190</v>
      </c>
      <c r="F14" s="8">
        <v>303760</v>
      </c>
    </row>
    <row r="15" spans="1:6" ht="14.25">
      <c r="A15" s="5">
        <v>1982</v>
      </c>
      <c r="B15" s="7">
        <v>137074</v>
      </c>
      <c r="C15" s="7">
        <v>10315</v>
      </c>
      <c r="D15" s="7">
        <v>278496</v>
      </c>
      <c r="E15" s="7">
        <v>170439</v>
      </c>
      <c r="F15" s="8">
        <v>372492</v>
      </c>
    </row>
    <row r="16" spans="1:6" ht="14.25">
      <c r="A16" s="5">
        <v>1983</v>
      </c>
      <c r="B16" s="7">
        <v>147834</v>
      </c>
      <c r="C16" s="7">
        <v>106652</v>
      </c>
      <c r="D16" s="7">
        <v>290251</v>
      </c>
      <c r="E16" s="7">
        <v>169079</v>
      </c>
      <c r="F16" s="8">
        <v>379789</v>
      </c>
    </row>
    <row r="17" spans="1:6" ht="14.25">
      <c r="A17" s="5">
        <v>1984</v>
      </c>
      <c r="B17" s="7">
        <v>127911</v>
      </c>
      <c r="C17" s="7">
        <v>102448</v>
      </c>
      <c r="D17" s="7">
        <v>269697</v>
      </c>
      <c r="E17" s="7">
        <v>161540</v>
      </c>
      <c r="F17" s="8">
        <v>340197</v>
      </c>
    </row>
    <row r="18" spans="1:6" ht="14.25">
      <c r="A18" s="5">
        <v>1985</v>
      </c>
      <c r="B18" s="7">
        <v>92116</v>
      </c>
      <c r="C18" s="7">
        <v>70749</v>
      </c>
      <c r="D18" s="7">
        <v>195558</v>
      </c>
      <c r="E18" s="7">
        <v>110484</v>
      </c>
      <c r="F18" s="8">
        <v>230920</v>
      </c>
    </row>
    <row r="19" spans="1:6" ht="14.25">
      <c r="A19" s="5">
        <v>1986</v>
      </c>
      <c r="B19" s="7">
        <v>100539</v>
      </c>
      <c r="C19" s="7">
        <v>88696</v>
      </c>
      <c r="D19" s="7">
        <v>212354</v>
      </c>
      <c r="E19" s="7">
        <v>119872</v>
      </c>
      <c r="F19" s="8">
        <v>238556</v>
      </c>
    </row>
    <row r="20" spans="1:6" ht="14.25">
      <c r="A20" s="5">
        <v>1987</v>
      </c>
      <c r="B20" s="7">
        <v>127091</v>
      </c>
      <c r="C20" s="7">
        <v>83787</v>
      </c>
      <c r="D20" s="7">
        <v>218513</v>
      </c>
      <c r="E20" s="7">
        <v>120734</v>
      </c>
      <c r="F20" s="8">
        <v>238540</v>
      </c>
    </row>
    <row r="21" spans="1:6" ht="14.25">
      <c r="A21" s="5">
        <v>1988</v>
      </c>
      <c r="B21" s="7">
        <v>103068</v>
      </c>
      <c r="C21" s="7">
        <v>45754</v>
      </c>
      <c r="D21" s="7">
        <v>169836</v>
      </c>
      <c r="E21" s="7">
        <v>129631</v>
      </c>
      <c r="F21" s="8">
        <v>227887</v>
      </c>
    </row>
    <row r="22" spans="1:6" ht="14.25">
      <c r="A22" s="5">
        <v>1989</v>
      </c>
      <c r="B22" s="7">
        <v>135959</v>
      </c>
      <c r="C22" s="7">
        <v>93926</v>
      </c>
      <c r="D22" s="7">
        <v>237962</v>
      </c>
      <c r="E22" s="7">
        <v>147828</v>
      </c>
      <c r="F22" s="8">
        <v>305789</v>
      </c>
    </row>
    <row r="23" spans="1:6" ht="14.25">
      <c r="A23" s="5">
        <v>1990</v>
      </c>
      <c r="B23" s="7">
        <v>143132</v>
      </c>
      <c r="C23" s="7">
        <v>94159</v>
      </c>
      <c r="D23" s="7">
        <v>250813</v>
      </c>
      <c r="E23" s="7">
        <v>151737</v>
      </c>
      <c r="F23" s="8">
        <v>321008</v>
      </c>
    </row>
    <row r="24" spans="1:6" ht="14.25">
      <c r="A24" s="5">
        <v>1991</v>
      </c>
      <c r="B24" s="7">
        <v>127025</v>
      </c>
      <c r="C24" s="7">
        <v>101169</v>
      </c>
      <c r="D24" s="7">
        <v>237054</v>
      </c>
      <c r="E24" s="7">
        <v>145534</v>
      </c>
      <c r="F24" s="8">
        <v>289457</v>
      </c>
    </row>
    <row r="25" spans="1:6" ht="14.25">
      <c r="A25" s="5">
        <v>1992</v>
      </c>
      <c r="B25" s="7">
        <v>134719</v>
      </c>
      <c r="C25" s="7">
        <v>94886</v>
      </c>
      <c r="D25" s="7">
        <v>225578</v>
      </c>
      <c r="E25" s="7">
        <v>150019</v>
      </c>
      <c r="F25" s="8">
        <v>300290</v>
      </c>
    </row>
    <row r="26" spans="1:6" ht="14.25">
      <c r="A26" s="5">
        <v>1993</v>
      </c>
      <c r="B26" s="7">
        <v>130175</v>
      </c>
      <c r="C26" s="7">
        <v>96377</v>
      </c>
      <c r="D26" s="7">
        <v>222438</v>
      </c>
      <c r="E26" s="7">
        <v>151402</v>
      </c>
      <c r="F26" s="8">
        <v>290809</v>
      </c>
    </row>
    <row r="27" spans="1:6" ht="14.25">
      <c r="A27" s="5">
        <v>1994</v>
      </c>
      <c r="B27" s="7">
        <v>91031</v>
      </c>
      <c r="C27" s="7">
        <v>83401</v>
      </c>
      <c r="D27" s="7">
        <v>208982</v>
      </c>
      <c r="E27" s="7">
        <v>123135</v>
      </c>
      <c r="F27" s="8">
        <v>203967</v>
      </c>
    </row>
    <row r="28" spans="1:6" ht="14.25">
      <c r="A28" s="5">
        <v>1995</v>
      </c>
      <c r="B28" s="7">
        <v>120935</v>
      </c>
      <c r="C28" s="7">
        <v>102235</v>
      </c>
      <c r="D28" s="7">
        <v>248595</v>
      </c>
      <c r="E28" s="7">
        <v>158529</v>
      </c>
      <c r="F28" s="8">
        <v>297162</v>
      </c>
    </row>
    <row r="29" spans="1:6" ht="14.25">
      <c r="A29" s="5">
        <v>1996</v>
      </c>
      <c r="B29" s="7">
        <v>131106</v>
      </c>
      <c r="C29" s="7">
        <v>100625</v>
      </c>
      <c r="D29" s="7">
        <v>279672</v>
      </c>
      <c r="E29" s="7">
        <v>149328</v>
      </c>
      <c r="F29" s="8">
        <v>305857</v>
      </c>
    </row>
    <row r="30" spans="1:6" ht="14.25">
      <c r="A30" s="5">
        <v>1997</v>
      </c>
      <c r="B30" s="7">
        <v>147362</v>
      </c>
      <c r="C30" s="7">
        <v>129364</v>
      </c>
      <c r="D30" s="7">
        <v>301476</v>
      </c>
      <c r="E30" s="7">
        <v>174093</v>
      </c>
      <c r="F30" s="8">
        <v>328901</v>
      </c>
    </row>
    <row r="31" spans="1:6" ht="14.25">
      <c r="A31" s="5">
        <v>1998</v>
      </c>
      <c r="B31" s="7">
        <v>167287</v>
      </c>
      <c r="C31" s="7">
        <v>136626</v>
      </c>
      <c r="D31" s="7">
        <v>305973</v>
      </c>
      <c r="E31" s="7">
        <v>178436</v>
      </c>
      <c r="F31" s="8">
        <v>340031</v>
      </c>
    </row>
    <row r="32" spans="1:6" ht="14.25">
      <c r="A32" s="5">
        <v>1999</v>
      </c>
      <c r="B32" s="7">
        <v>181992</v>
      </c>
      <c r="C32" s="7">
        <v>129061</v>
      </c>
      <c r="D32" s="7">
        <v>286133</v>
      </c>
      <c r="E32" s="7">
        <v>177383</v>
      </c>
      <c r="F32" s="8">
        <v>343809</v>
      </c>
    </row>
    <row r="33" spans="1:6" ht="14.25">
      <c r="A33" s="5">
        <v>2000</v>
      </c>
      <c r="B33" s="7">
        <v>191226</v>
      </c>
      <c r="C33" s="7">
        <v>111575</v>
      </c>
      <c r="D33" s="7">
        <v>301833</v>
      </c>
      <c r="E33" s="7">
        <v>180634</v>
      </c>
      <c r="F33" s="8">
        <v>344395</v>
      </c>
    </row>
    <row r="34" spans="1:6" ht="14.25">
      <c r="A34" s="5">
        <v>2001</v>
      </c>
      <c r="B34" s="7">
        <v>129639</v>
      </c>
      <c r="C34" s="7">
        <v>103500</v>
      </c>
      <c r="D34" s="7">
        <v>286983</v>
      </c>
      <c r="E34" s="7">
        <v>156787</v>
      </c>
      <c r="F34" s="8">
        <v>339508</v>
      </c>
    </row>
    <row r="35" spans="1:6" ht="14.25">
      <c r="A35" s="5">
        <v>2002</v>
      </c>
      <c r="B35" s="7">
        <v>152665</v>
      </c>
      <c r="C35" s="7">
        <v>83995</v>
      </c>
      <c r="D35" s="7">
        <v>257991</v>
      </c>
      <c r="E35" s="7">
        <v>173394</v>
      </c>
      <c r="F35" s="8">
        <v>342128</v>
      </c>
    </row>
    <row r="36" spans="1:6" ht="14.25">
      <c r="A36" s="5">
        <v>2003</v>
      </c>
      <c r="B36" s="7">
        <v>150771</v>
      </c>
      <c r="C36" s="7">
        <v>78455</v>
      </c>
      <c r="D36" s="7">
        <v>274465</v>
      </c>
      <c r="E36" s="7">
        <v>172756</v>
      </c>
      <c r="F36" s="8">
        <v>340243</v>
      </c>
    </row>
    <row r="37" spans="1:6" ht="14.25">
      <c r="A37" s="5">
        <v>2004</v>
      </c>
      <c r="B37" s="7">
        <v>139050</v>
      </c>
      <c r="C37" s="7">
        <v>75610</v>
      </c>
      <c r="D37" s="7">
        <v>285676</v>
      </c>
      <c r="E37" s="7">
        <v>175795</v>
      </c>
      <c r="F37" s="8">
        <v>339021</v>
      </c>
    </row>
    <row r="38" spans="1:6" ht="14.25">
      <c r="A38" s="5">
        <v>2005</v>
      </c>
      <c r="B38" s="7">
        <v>147641</v>
      </c>
      <c r="C38" s="7">
        <v>52786</v>
      </c>
      <c r="D38" s="7">
        <v>288189</v>
      </c>
      <c r="E38" s="7">
        <v>183852</v>
      </c>
      <c r="F38" s="8">
        <v>339067</v>
      </c>
    </row>
    <row r="39" spans="1:6" ht="14.25">
      <c r="A39" s="5">
        <v>2006</v>
      </c>
      <c r="B39" s="7">
        <v>114124</v>
      </c>
      <c r="C39" s="7">
        <v>65736</v>
      </c>
      <c r="D39" s="7">
        <v>315889</v>
      </c>
      <c r="E39" s="7">
        <v>160963</v>
      </c>
      <c r="F39" s="8">
        <v>304701</v>
      </c>
    </row>
    <row r="40" spans="1:6" ht="14.25">
      <c r="A40" s="5">
        <v>2007</v>
      </c>
      <c r="B40" s="220">
        <v>117618</v>
      </c>
      <c r="C40" s="220">
        <v>67585</v>
      </c>
      <c r="D40" s="220">
        <v>322968</v>
      </c>
      <c r="E40" s="220">
        <v>164113</v>
      </c>
      <c r="F40" s="238">
        <v>299183</v>
      </c>
    </row>
    <row r="41" spans="1:6" ht="14.25">
      <c r="A41" s="5">
        <v>2008</v>
      </c>
      <c r="B41" s="220">
        <v>114573</v>
      </c>
      <c r="C41" s="220">
        <v>64048</v>
      </c>
      <c r="D41" s="220">
        <v>284192</v>
      </c>
      <c r="E41" s="220">
        <v>147276</v>
      </c>
      <c r="F41" s="238">
        <v>263140</v>
      </c>
    </row>
    <row r="42" spans="1:6" ht="14.25">
      <c r="A42" s="5">
        <v>2009</v>
      </c>
      <c r="B42" s="220">
        <v>127376</v>
      </c>
      <c r="C42" s="220">
        <v>69390</v>
      </c>
      <c r="D42" s="220">
        <v>313825</v>
      </c>
      <c r="E42" s="220">
        <v>157032</v>
      </c>
      <c r="F42" s="238">
        <v>311100</v>
      </c>
    </row>
    <row r="43" spans="1:6" ht="14.25">
      <c r="A43" s="5">
        <v>2010</v>
      </c>
      <c r="B43" s="220">
        <v>135894</v>
      </c>
      <c r="C43" s="220">
        <v>70264</v>
      </c>
      <c r="D43" s="220">
        <v>326166</v>
      </c>
      <c r="E43" s="220">
        <v>158688</v>
      </c>
      <c r="F43" s="238">
        <v>313581</v>
      </c>
    </row>
    <row r="44" spans="1:6" ht="14.25">
      <c r="A44" s="5">
        <v>2011</v>
      </c>
      <c r="B44" s="220">
        <v>143184</v>
      </c>
      <c r="C44" s="220">
        <v>70653</v>
      </c>
      <c r="D44" s="220">
        <v>339841</v>
      </c>
      <c r="E44" s="220">
        <v>168772</v>
      </c>
      <c r="F44" s="238">
        <v>327270</v>
      </c>
    </row>
    <row r="45" spans="1:6" ht="14.25">
      <c r="A45" s="5">
        <v>2012</v>
      </c>
      <c r="B45" s="220">
        <v>150040</v>
      </c>
      <c r="C45" s="220">
        <v>75228</v>
      </c>
      <c r="D45" s="220">
        <v>359446</v>
      </c>
      <c r="E45" s="220">
        <v>179132</v>
      </c>
      <c r="F45" s="238">
        <v>341087</v>
      </c>
    </row>
    <row r="46" spans="1:6" ht="14.25">
      <c r="A46" s="5">
        <v>2013</v>
      </c>
      <c r="B46" s="220">
        <v>130413</v>
      </c>
      <c r="C46" s="220">
        <v>62432</v>
      </c>
      <c r="D46" s="220">
        <v>340388</v>
      </c>
      <c r="E46" s="220">
        <v>164846</v>
      </c>
      <c r="F46" s="238">
        <v>309588</v>
      </c>
    </row>
    <row r="47" spans="1:6" ht="14.25">
      <c r="A47" s="5">
        <v>2014</v>
      </c>
      <c r="B47" s="238">
        <v>139116</v>
      </c>
      <c r="C47" s="220">
        <v>63889</v>
      </c>
      <c r="D47" s="220">
        <v>352487</v>
      </c>
      <c r="E47" s="220">
        <v>172720</v>
      </c>
      <c r="F47" s="238">
        <v>324418</v>
      </c>
    </row>
    <row r="48" spans="1:6" s="115" customFormat="1" ht="14.25">
      <c r="A48" s="5">
        <v>2015</v>
      </c>
      <c r="B48" s="238">
        <v>142005</v>
      </c>
      <c r="C48" s="220">
        <v>61633</v>
      </c>
      <c r="D48" s="220">
        <v>354183</v>
      </c>
      <c r="E48" s="220">
        <v>172758</v>
      </c>
      <c r="F48" s="238">
        <v>308459</v>
      </c>
    </row>
    <row r="49" spans="1:6" s="115" customFormat="1" ht="14.25">
      <c r="A49" s="5">
        <v>2016</v>
      </c>
      <c r="B49" s="256">
        <v>139126</v>
      </c>
      <c r="C49" s="220">
        <v>71069</v>
      </c>
      <c r="D49" s="220">
        <v>312835</v>
      </c>
      <c r="E49" s="220">
        <v>175012</v>
      </c>
      <c r="F49" s="238">
        <v>338451</v>
      </c>
    </row>
    <row r="50" spans="1:6" s="115" customFormat="1" ht="14.25">
      <c r="A50" s="7">
        <v>2017</v>
      </c>
      <c r="B50" s="238">
        <v>144294</v>
      </c>
      <c r="C50" s="220">
        <v>75465</v>
      </c>
      <c r="D50" s="220">
        <v>310364</v>
      </c>
      <c r="E50" s="220">
        <v>185008</v>
      </c>
      <c r="F50" s="238">
        <v>338777</v>
      </c>
    </row>
    <row r="51" spans="1:7" s="115" customFormat="1" ht="15" thickBot="1">
      <c r="A51" s="9">
        <v>2018</v>
      </c>
      <c r="B51" s="321">
        <v>142960</v>
      </c>
      <c r="C51" s="321">
        <v>73945</v>
      </c>
      <c r="D51" s="321">
        <v>308689</v>
      </c>
      <c r="E51" s="313">
        <v>185779</v>
      </c>
      <c r="F51" s="322">
        <v>332711</v>
      </c>
      <c r="G51" s="305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F51" sqref="F51"/>
    </sheetView>
  </sheetViews>
  <sheetFormatPr defaultColWidth="9.00390625" defaultRowHeight="14.25"/>
  <cols>
    <col min="1" max="5" width="12.75390625" style="0" customWidth="1"/>
    <col min="6" max="6" width="14.25390625" style="0" customWidth="1"/>
  </cols>
  <sheetData>
    <row r="1" spans="1:6" ht="18.75">
      <c r="A1" s="336" t="s">
        <v>98</v>
      </c>
      <c r="B1" s="336"/>
      <c r="C1" s="336"/>
      <c r="D1" s="336"/>
      <c r="E1" s="336"/>
      <c r="F1" s="336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74</v>
      </c>
      <c r="C3" s="15" t="s">
        <v>75</v>
      </c>
      <c r="D3" s="15" t="s">
        <v>76</v>
      </c>
      <c r="E3" s="15" t="s">
        <v>77</v>
      </c>
      <c r="F3" s="22" t="s">
        <v>423</v>
      </c>
    </row>
    <row r="4" spans="1:6" ht="14.25">
      <c r="A4" s="14">
        <v>1949</v>
      </c>
      <c r="B4" s="12" t="s">
        <v>27</v>
      </c>
      <c r="C4" s="12" t="s">
        <v>27</v>
      </c>
      <c r="D4" s="12" t="s">
        <v>27</v>
      </c>
      <c r="E4" s="12" t="s">
        <v>27</v>
      </c>
      <c r="F4" s="13" t="s">
        <v>27</v>
      </c>
    </row>
    <row r="5" spans="1:6" ht="14.25">
      <c r="A5" s="5">
        <v>1952</v>
      </c>
      <c r="B5" s="7" t="s">
        <v>27</v>
      </c>
      <c r="C5" s="7" t="s">
        <v>27</v>
      </c>
      <c r="D5" s="7" t="s">
        <v>27</v>
      </c>
      <c r="E5" s="7" t="s">
        <v>27</v>
      </c>
      <c r="F5" s="8" t="s">
        <v>27</v>
      </c>
    </row>
    <row r="6" spans="1:6" ht="14.25">
      <c r="A6" s="5">
        <v>1957</v>
      </c>
      <c r="B6" s="7" t="s">
        <v>27</v>
      </c>
      <c r="C6" s="7" t="s">
        <v>27</v>
      </c>
      <c r="D6" s="7" t="s">
        <v>27</v>
      </c>
      <c r="E6" s="7" t="s">
        <v>27</v>
      </c>
      <c r="F6" s="8" t="s">
        <v>27</v>
      </c>
    </row>
    <row r="7" spans="1:6" ht="14.25">
      <c r="A7" s="5">
        <v>1962</v>
      </c>
      <c r="B7" s="7" t="s">
        <v>27</v>
      </c>
      <c r="C7" s="7" t="s">
        <v>27</v>
      </c>
      <c r="D7" s="7" t="s">
        <v>27</v>
      </c>
      <c r="E7" s="7" t="s">
        <v>27</v>
      </c>
      <c r="F7" s="8" t="s">
        <v>27</v>
      </c>
    </row>
    <row r="8" spans="1:6" ht="14.25">
      <c r="A8" s="5">
        <v>1965</v>
      </c>
      <c r="B8" s="7" t="s">
        <v>27</v>
      </c>
      <c r="C8" s="7" t="s">
        <v>27</v>
      </c>
      <c r="D8" s="7" t="s">
        <v>27</v>
      </c>
      <c r="E8" s="7" t="s">
        <v>27</v>
      </c>
      <c r="F8" s="8" t="s">
        <v>27</v>
      </c>
    </row>
    <row r="9" spans="1:6" ht="14.25">
      <c r="A9" s="5">
        <v>1970</v>
      </c>
      <c r="B9" s="7" t="s">
        <v>27</v>
      </c>
      <c r="C9" s="7" t="s">
        <v>27</v>
      </c>
      <c r="D9" s="7" t="s">
        <v>27</v>
      </c>
      <c r="E9" s="7" t="s">
        <v>27</v>
      </c>
      <c r="F9" s="8" t="s">
        <v>27</v>
      </c>
    </row>
    <row r="10" spans="1:6" ht="14.25">
      <c r="A10" s="5">
        <v>1975</v>
      </c>
      <c r="B10" s="7" t="s">
        <v>27</v>
      </c>
      <c r="C10" s="7" t="s">
        <v>27</v>
      </c>
      <c r="D10" s="7" t="s">
        <v>27</v>
      </c>
      <c r="E10" s="7" t="s">
        <v>27</v>
      </c>
      <c r="F10" s="8" t="s">
        <v>27</v>
      </c>
    </row>
    <row r="11" spans="1:6" ht="14.25">
      <c r="A11" s="5">
        <v>1978</v>
      </c>
      <c r="B11" s="7" t="s">
        <v>27</v>
      </c>
      <c r="C11" s="7" t="s">
        <v>27</v>
      </c>
      <c r="D11" s="7" t="s">
        <v>27</v>
      </c>
      <c r="E11" s="7">
        <v>70866</v>
      </c>
      <c r="F11" s="8">
        <v>24936</v>
      </c>
    </row>
    <row r="12" spans="1:6" ht="14.25">
      <c r="A12" s="5">
        <v>1979</v>
      </c>
      <c r="B12" s="7" t="s">
        <v>27</v>
      </c>
      <c r="C12" s="7" t="s">
        <v>27</v>
      </c>
      <c r="D12" s="7" t="s">
        <v>27</v>
      </c>
      <c r="E12" s="7" t="s">
        <v>27</v>
      </c>
      <c r="F12" s="8" t="s">
        <v>27</v>
      </c>
    </row>
    <row r="13" spans="1:6" ht="14.25">
      <c r="A13" s="5">
        <v>1980</v>
      </c>
      <c r="B13" s="7" t="s">
        <v>27</v>
      </c>
      <c r="C13" s="7" t="s">
        <v>27</v>
      </c>
      <c r="D13" s="7" t="s">
        <v>27</v>
      </c>
      <c r="E13" s="7">
        <v>65135</v>
      </c>
      <c r="F13" s="8">
        <v>13075</v>
      </c>
    </row>
    <row r="14" spans="1:6" ht="14.25">
      <c r="A14" s="5">
        <v>1981</v>
      </c>
      <c r="B14" s="7" t="s">
        <v>27</v>
      </c>
      <c r="C14" s="7" t="s">
        <v>27</v>
      </c>
      <c r="D14" s="7" t="s">
        <v>27</v>
      </c>
      <c r="E14" s="7" t="s">
        <v>27</v>
      </c>
      <c r="F14" s="8" t="s">
        <v>27</v>
      </c>
    </row>
    <row r="15" spans="1:6" ht="14.25">
      <c r="A15" s="5">
        <v>1982</v>
      </c>
      <c r="B15" s="7" t="s">
        <v>27</v>
      </c>
      <c r="C15" s="7" t="s">
        <v>27</v>
      </c>
      <c r="D15" s="7" t="s">
        <v>27</v>
      </c>
      <c r="E15" s="7" t="s">
        <v>27</v>
      </c>
      <c r="F15" s="8" t="s">
        <v>27</v>
      </c>
    </row>
    <row r="16" spans="1:6" ht="14.25">
      <c r="A16" s="5">
        <v>1983</v>
      </c>
      <c r="B16" s="7" t="s">
        <v>27</v>
      </c>
      <c r="C16" s="7" t="s">
        <v>27</v>
      </c>
      <c r="D16" s="7" t="s">
        <v>27</v>
      </c>
      <c r="E16" s="7" t="s">
        <v>27</v>
      </c>
      <c r="F16" s="8" t="s">
        <v>27</v>
      </c>
    </row>
    <row r="17" spans="1:6" ht="14.25">
      <c r="A17" s="5">
        <v>1984</v>
      </c>
      <c r="B17" s="7">
        <v>10872</v>
      </c>
      <c r="C17" s="7">
        <v>12853</v>
      </c>
      <c r="D17" s="7">
        <v>47655</v>
      </c>
      <c r="E17" s="7" t="s">
        <v>27</v>
      </c>
      <c r="F17" s="8" t="s">
        <v>27</v>
      </c>
    </row>
    <row r="18" spans="1:6" ht="14.25">
      <c r="A18" s="5">
        <v>1985</v>
      </c>
      <c r="B18" s="7">
        <v>12879</v>
      </c>
      <c r="C18" s="7">
        <v>16115</v>
      </c>
      <c r="D18" s="7">
        <v>55325</v>
      </c>
      <c r="E18" s="7">
        <v>226285</v>
      </c>
      <c r="F18" s="8">
        <v>38946</v>
      </c>
    </row>
    <row r="19" spans="1:6" ht="14.25">
      <c r="A19" s="5">
        <v>1986</v>
      </c>
      <c r="B19" s="7">
        <v>11234</v>
      </c>
      <c r="C19" s="7">
        <v>16654</v>
      </c>
      <c r="D19" s="7">
        <v>48190</v>
      </c>
      <c r="E19" s="7" t="s">
        <v>27</v>
      </c>
      <c r="F19" s="8" t="s">
        <v>27</v>
      </c>
    </row>
    <row r="20" spans="1:6" ht="14.25">
      <c r="A20" s="5">
        <v>1987</v>
      </c>
      <c r="B20" s="7">
        <v>13895</v>
      </c>
      <c r="C20" s="7">
        <v>18000</v>
      </c>
      <c r="D20" s="7">
        <v>39345</v>
      </c>
      <c r="E20" s="7" t="s">
        <v>27</v>
      </c>
      <c r="F20" s="8" t="s">
        <v>27</v>
      </c>
    </row>
    <row r="21" spans="1:6" ht="14.25">
      <c r="A21" s="5">
        <v>1988</v>
      </c>
      <c r="B21" s="7">
        <v>12432</v>
      </c>
      <c r="C21" s="7">
        <v>19700</v>
      </c>
      <c r="D21" s="7">
        <v>48217</v>
      </c>
      <c r="E21" s="7" t="s">
        <v>27</v>
      </c>
      <c r="F21" s="8" t="s">
        <v>27</v>
      </c>
    </row>
    <row r="22" spans="1:6" ht="14.25">
      <c r="A22" s="5">
        <v>1989</v>
      </c>
      <c r="B22" s="7">
        <v>14806</v>
      </c>
      <c r="C22" s="7">
        <v>21795</v>
      </c>
      <c r="D22" s="7">
        <v>70083</v>
      </c>
      <c r="E22" s="7" t="s">
        <v>27</v>
      </c>
      <c r="F22" s="8" t="s">
        <v>27</v>
      </c>
    </row>
    <row r="23" spans="1:6" ht="14.25">
      <c r="A23" s="5">
        <v>1990</v>
      </c>
      <c r="B23" s="7">
        <v>19632</v>
      </c>
      <c r="C23" s="7">
        <v>27740</v>
      </c>
      <c r="D23" s="7">
        <v>80172</v>
      </c>
      <c r="E23" s="7">
        <v>542961</v>
      </c>
      <c r="F23" s="8">
        <v>12161</v>
      </c>
    </row>
    <row r="24" spans="1:6" ht="14.25">
      <c r="A24" s="5">
        <v>1991</v>
      </c>
      <c r="B24" s="7">
        <v>22900</v>
      </c>
      <c r="C24" s="7">
        <v>24196</v>
      </c>
      <c r="D24" s="7">
        <v>77566</v>
      </c>
      <c r="E24" s="7" t="s">
        <v>27</v>
      </c>
      <c r="F24" s="8" t="s">
        <v>27</v>
      </c>
    </row>
    <row r="25" spans="1:6" ht="14.25">
      <c r="A25" s="5">
        <v>1992</v>
      </c>
      <c r="B25" s="7">
        <v>22585</v>
      </c>
      <c r="C25" s="7">
        <v>21748</v>
      </c>
      <c r="D25" s="7">
        <v>96480</v>
      </c>
      <c r="E25" s="7" t="s">
        <v>27</v>
      </c>
      <c r="F25" s="8" t="s">
        <v>27</v>
      </c>
    </row>
    <row r="26" spans="1:6" ht="14.25">
      <c r="A26" s="5">
        <v>1993</v>
      </c>
      <c r="B26" s="7">
        <v>18756</v>
      </c>
      <c r="C26" s="7">
        <v>15268</v>
      </c>
      <c r="D26" s="7">
        <v>77380</v>
      </c>
      <c r="E26" s="7">
        <v>417273</v>
      </c>
      <c r="F26" s="8">
        <v>84715</v>
      </c>
    </row>
    <row r="27" spans="1:6" ht="14.25">
      <c r="A27" s="5">
        <v>1994</v>
      </c>
      <c r="B27" s="7">
        <v>15565</v>
      </c>
      <c r="C27" s="7">
        <v>11050</v>
      </c>
      <c r="D27" s="7">
        <v>63758</v>
      </c>
      <c r="E27" s="7">
        <v>370489</v>
      </c>
      <c r="F27" s="8">
        <v>40493</v>
      </c>
    </row>
    <row r="28" spans="1:6" ht="14.25">
      <c r="A28" s="5">
        <v>1995</v>
      </c>
      <c r="B28" s="7">
        <v>15002</v>
      </c>
      <c r="C28" s="7">
        <v>16632</v>
      </c>
      <c r="D28" s="7">
        <v>74028</v>
      </c>
      <c r="E28" s="7">
        <v>383981</v>
      </c>
      <c r="F28" s="8">
        <v>56857</v>
      </c>
    </row>
    <row r="29" spans="1:6" ht="14.25">
      <c r="A29" s="5">
        <v>1996</v>
      </c>
      <c r="B29" s="7">
        <v>7997</v>
      </c>
      <c r="C29" s="7">
        <v>10195</v>
      </c>
      <c r="D29" s="7">
        <v>55877</v>
      </c>
      <c r="E29" s="7">
        <v>334554</v>
      </c>
      <c r="F29" s="8">
        <v>47175</v>
      </c>
    </row>
    <row r="30" spans="1:6" ht="14.25">
      <c r="A30" s="5">
        <v>1997</v>
      </c>
      <c r="B30" s="7">
        <v>8651</v>
      </c>
      <c r="C30" s="7">
        <v>8936</v>
      </c>
      <c r="D30" s="7">
        <v>58022</v>
      </c>
      <c r="E30" s="7">
        <v>456860</v>
      </c>
      <c r="F30" s="8">
        <v>40525</v>
      </c>
    </row>
    <row r="31" spans="1:6" ht="14.25">
      <c r="A31" s="5">
        <v>1998</v>
      </c>
      <c r="B31" s="7">
        <v>7200</v>
      </c>
      <c r="C31" s="7">
        <v>7600</v>
      </c>
      <c r="D31" s="7">
        <v>52595</v>
      </c>
      <c r="E31" s="7">
        <v>446452</v>
      </c>
      <c r="F31" s="8">
        <v>25573</v>
      </c>
    </row>
    <row r="32" spans="1:6" ht="14.25">
      <c r="A32" s="5">
        <v>1999</v>
      </c>
      <c r="B32" s="7">
        <v>2680</v>
      </c>
      <c r="C32" s="7">
        <v>7400</v>
      </c>
      <c r="D32" s="7">
        <v>40971</v>
      </c>
      <c r="E32" s="7">
        <v>417323</v>
      </c>
      <c r="F32" s="8">
        <v>11219</v>
      </c>
    </row>
    <row r="33" spans="1:6" ht="14.25">
      <c r="A33" s="5">
        <v>2000</v>
      </c>
      <c r="B33" s="7">
        <v>1540</v>
      </c>
      <c r="C33" s="7">
        <v>8000</v>
      </c>
      <c r="D33" s="7">
        <v>26390</v>
      </c>
      <c r="E33" s="7">
        <v>356507</v>
      </c>
      <c r="F33" s="8">
        <v>0</v>
      </c>
    </row>
    <row r="34" spans="1:6" ht="14.25">
      <c r="A34" s="5">
        <v>2001</v>
      </c>
      <c r="B34" s="7">
        <v>2880</v>
      </c>
      <c r="C34" s="7">
        <v>9920</v>
      </c>
      <c r="D34" s="7">
        <v>27143</v>
      </c>
      <c r="E34" s="7">
        <v>348564</v>
      </c>
      <c r="F34" s="8">
        <v>0</v>
      </c>
    </row>
    <row r="35" spans="1:6" ht="14.25">
      <c r="A35" s="5">
        <v>2002</v>
      </c>
      <c r="B35" s="7">
        <v>3080</v>
      </c>
      <c r="C35" s="7">
        <v>12360</v>
      </c>
      <c r="D35" s="7">
        <v>30913</v>
      </c>
      <c r="E35" s="7">
        <v>387825</v>
      </c>
      <c r="F35" s="8">
        <v>0</v>
      </c>
    </row>
    <row r="36" spans="1:6" ht="14.25">
      <c r="A36" s="5">
        <v>2003</v>
      </c>
      <c r="B36" s="7">
        <v>3080</v>
      </c>
      <c r="C36" s="7">
        <v>11440</v>
      </c>
      <c r="D36" s="7">
        <v>27133</v>
      </c>
      <c r="E36" s="7">
        <v>376192</v>
      </c>
      <c r="F36" s="8">
        <v>0</v>
      </c>
    </row>
    <row r="37" spans="1:6" ht="14.25">
      <c r="A37" s="5">
        <v>2004</v>
      </c>
      <c r="B37" s="7">
        <v>2700</v>
      </c>
      <c r="C37" s="7">
        <v>11200</v>
      </c>
      <c r="D37" s="7">
        <v>24490</v>
      </c>
      <c r="E37" s="7">
        <v>386955</v>
      </c>
      <c r="F37" s="8">
        <v>0</v>
      </c>
    </row>
    <row r="38" spans="1:6" ht="14.25">
      <c r="A38" s="5">
        <v>2005</v>
      </c>
      <c r="B38" s="7">
        <v>1392</v>
      </c>
      <c r="C38" s="7">
        <v>10400</v>
      </c>
      <c r="D38" s="7">
        <v>22269</v>
      </c>
      <c r="E38" s="7">
        <v>380278</v>
      </c>
      <c r="F38" s="8">
        <v>0</v>
      </c>
    </row>
    <row r="39" spans="1:6" ht="14.25">
      <c r="A39" s="5">
        <v>2006</v>
      </c>
      <c r="B39" s="7">
        <v>1151</v>
      </c>
      <c r="C39" s="7">
        <v>8832</v>
      </c>
      <c r="D39" s="7">
        <v>14110</v>
      </c>
      <c r="E39" s="7">
        <v>353203</v>
      </c>
      <c r="F39" s="8">
        <v>23798</v>
      </c>
    </row>
    <row r="40" spans="1:6" ht="14.25">
      <c r="A40" s="5">
        <v>2007</v>
      </c>
      <c r="B40" s="220">
        <v>1048</v>
      </c>
      <c r="C40" s="220">
        <v>7621</v>
      </c>
      <c r="D40" s="220">
        <v>17445</v>
      </c>
      <c r="E40" s="220">
        <v>384899</v>
      </c>
      <c r="F40" s="238">
        <v>2887</v>
      </c>
    </row>
    <row r="41" spans="1:6" ht="14.25">
      <c r="A41" s="5">
        <v>2008</v>
      </c>
      <c r="B41" s="220">
        <v>1227</v>
      </c>
      <c r="C41" s="220">
        <v>6438</v>
      </c>
      <c r="D41" s="220">
        <v>21095</v>
      </c>
      <c r="E41" s="220">
        <v>409172</v>
      </c>
      <c r="F41" s="238">
        <v>3442</v>
      </c>
    </row>
    <row r="42" spans="1:6" ht="14.25">
      <c r="A42" s="5">
        <v>2009</v>
      </c>
      <c r="B42" s="220">
        <v>1252</v>
      </c>
      <c r="C42" s="220">
        <v>6524</v>
      </c>
      <c r="D42" s="220">
        <v>16547</v>
      </c>
      <c r="E42" s="220">
        <v>442955</v>
      </c>
      <c r="F42" s="238">
        <v>1731</v>
      </c>
    </row>
    <row r="43" spans="1:6" ht="14.25">
      <c r="A43" s="5">
        <v>2010</v>
      </c>
      <c r="B43" s="220">
        <v>1232</v>
      </c>
      <c r="C43" s="220">
        <v>6497</v>
      </c>
      <c r="D43" s="220">
        <v>12223</v>
      </c>
      <c r="E43" s="220">
        <v>428094</v>
      </c>
      <c r="F43" s="238">
        <v>0</v>
      </c>
    </row>
    <row r="44" spans="1:6" ht="14.25">
      <c r="A44" s="5">
        <v>2011</v>
      </c>
      <c r="B44" s="220">
        <v>1213</v>
      </c>
      <c r="C44" s="220">
        <v>6618</v>
      </c>
      <c r="D44" s="220">
        <v>18681</v>
      </c>
      <c r="E44" s="220">
        <v>413189</v>
      </c>
      <c r="F44" s="238">
        <v>462</v>
      </c>
    </row>
    <row r="45" spans="1:6" ht="14.25">
      <c r="A45" s="5">
        <v>2012</v>
      </c>
      <c r="B45" s="220">
        <v>1248</v>
      </c>
      <c r="C45" s="220">
        <v>6269</v>
      </c>
      <c r="D45" s="220">
        <v>18308</v>
      </c>
      <c r="E45" s="220">
        <v>388473</v>
      </c>
      <c r="F45" s="238">
        <v>969</v>
      </c>
    </row>
    <row r="46" spans="1:6" ht="14.25">
      <c r="A46" s="5">
        <v>2013</v>
      </c>
      <c r="B46" s="220">
        <v>1229</v>
      </c>
      <c r="C46" s="220">
        <v>5971</v>
      </c>
      <c r="D46" s="220">
        <v>17062</v>
      </c>
      <c r="E46" s="220">
        <v>393036</v>
      </c>
      <c r="F46" s="238">
        <v>936</v>
      </c>
    </row>
    <row r="47" spans="1:6" ht="14.25">
      <c r="A47" s="5">
        <v>2014</v>
      </c>
      <c r="B47" s="220">
        <v>793</v>
      </c>
      <c r="C47" s="220">
        <v>5705</v>
      </c>
      <c r="D47" s="220">
        <v>17588</v>
      </c>
      <c r="E47" s="220">
        <v>356624</v>
      </c>
      <c r="F47" s="238">
        <v>926</v>
      </c>
    </row>
    <row r="48" spans="1:6" s="115" customFormat="1" ht="14.25">
      <c r="A48" s="5">
        <v>2015</v>
      </c>
      <c r="B48" s="220">
        <v>778</v>
      </c>
      <c r="C48" s="220">
        <v>2889</v>
      </c>
      <c r="D48" s="220">
        <v>15796</v>
      </c>
      <c r="E48" s="220">
        <v>280463</v>
      </c>
      <c r="F48" s="238">
        <v>911</v>
      </c>
    </row>
    <row r="49" spans="1:6" s="115" customFormat="1" ht="14.25">
      <c r="A49" s="5">
        <v>2016</v>
      </c>
      <c r="B49" s="220">
        <v>860</v>
      </c>
      <c r="C49" s="220">
        <v>4200</v>
      </c>
      <c r="D49" s="220">
        <v>18480</v>
      </c>
      <c r="E49" s="220">
        <v>355188</v>
      </c>
      <c r="F49" s="238">
        <v>1087</v>
      </c>
    </row>
    <row r="50" spans="1:6" s="115" customFormat="1" ht="14.25">
      <c r="A50" s="7">
        <v>2017</v>
      </c>
      <c r="B50" s="220">
        <v>860</v>
      </c>
      <c r="C50" s="220">
        <v>2148</v>
      </c>
      <c r="D50" s="220">
        <v>14909</v>
      </c>
      <c r="E50" s="220">
        <v>376007</v>
      </c>
      <c r="F50" s="238">
        <v>1150</v>
      </c>
    </row>
    <row r="51" spans="1:7" s="115" customFormat="1" ht="15" thickBot="1">
      <c r="A51" s="9">
        <v>2018</v>
      </c>
      <c r="B51" s="321">
        <v>915</v>
      </c>
      <c r="C51" s="321">
        <v>1688</v>
      </c>
      <c r="D51" s="321">
        <v>16390</v>
      </c>
      <c r="E51" s="313">
        <v>398007</v>
      </c>
      <c r="F51" s="322">
        <v>1189</v>
      </c>
      <c r="G51" s="305"/>
    </row>
    <row r="52" ht="14.25">
      <c r="A52" t="s">
        <v>531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2">
      <selection activeCell="F51" sqref="F51"/>
    </sheetView>
  </sheetViews>
  <sheetFormatPr defaultColWidth="9.00390625" defaultRowHeight="14.25"/>
  <cols>
    <col min="1" max="6" width="12.75390625" style="0" customWidth="1"/>
  </cols>
  <sheetData>
    <row r="1" spans="1:6" ht="18.75">
      <c r="A1" s="336" t="s">
        <v>389</v>
      </c>
      <c r="B1" s="336"/>
      <c r="C1" s="336"/>
      <c r="D1" s="336"/>
      <c r="E1" s="336"/>
      <c r="F1" s="336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79</v>
      </c>
      <c r="C3" s="15" t="s">
        <v>80</v>
      </c>
      <c r="D3" s="15" t="s">
        <v>81</v>
      </c>
      <c r="E3" s="15" t="s">
        <v>82</v>
      </c>
      <c r="F3" s="22" t="s">
        <v>83</v>
      </c>
    </row>
    <row r="4" spans="1:6" ht="14.25">
      <c r="A4" s="14">
        <v>1949</v>
      </c>
      <c r="B4" s="12">
        <v>750</v>
      </c>
      <c r="C4" s="12">
        <v>53390</v>
      </c>
      <c r="D4" s="12">
        <v>6779</v>
      </c>
      <c r="E4" s="12">
        <v>52854</v>
      </c>
      <c r="F4" s="13">
        <v>12000</v>
      </c>
    </row>
    <row r="5" spans="1:6" ht="14.25">
      <c r="A5" s="5">
        <v>1952</v>
      </c>
      <c r="B5" s="7">
        <v>1266</v>
      </c>
      <c r="C5" s="7">
        <v>140102</v>
      </c>
      <c r="D5" s="7">
        <v>18216</v>
      </c>
      <c r="E5" s="7">
        <v>39812</v>
      </c>
      <c r="F5" s="8">
        <v>12750</v>
      </c>
    </row>
    <row r="6" spans="1:6" ht="14.25">
      <c r="A6" s="5">
        <v>1957</v>
      </c>
      <c r="B6" s="7">
        <v>1651</v>
      </c>
      <c r="C6" s="7">
        <v>208175</v>
      </c>
      <c r="D6" s="7">
        <v>49844</v>
      </c>
      <c r="E6" s="7">
        <v>140311</v>
      </c>
      <c r="F6" s="8">
        <v>22906</v>
      </c>
    </row>
    <row r="7" spans="1:6" ht="14.25">
      <c r="A7" s="5">
        <v>1962</v>
      </c>
      <c r="B7" s="7">
        <v>4091</v>
      </c>
      <c r="C7" s="7">
        <v>19264</v>
      </c>
      <c r="D7" s="7">
        <v>18494</v>
      </c>
      <c r="E7" s="7">
        <v>69122</v>
      </c>
      <c r="F7" s="8">
        <v>19920</v>
      </c>
    </row>
    <row r="8" spans="1:6" ht="14.25">
      <c r="A8" s="5">
        <v>1965</v>
      </c>
      <c r="B8" s="7">
        <v>21050</v>
      </c>
      <c r="C8" s="7">
        <v>198313</v>
      </c>
      <c r="D8" s="7">
        <v>119896</v>
      </c>
      <c r="E8" s="7">
        <v>236614</v>
      </c>
      <c r="F8" s="8">
        <v>94371</v>
      </c>
    </row>
    <row r="9" spans="1:6" ht="14.25">
      <c r="A9" s="5">
        <v>1970</v>
      </c>
      <c r="B9" s="7">
        <v>18734</v>
      </c>
      <c r="C9" s="7">
        <v>222903</v>
      </c>
      <c r="D9" s="7">
        <v>176489</v>
      </c>
      <c r="E9" s="7">
        <v>404779</v>
      </c>
      <c r="F9" s="8">
        <v>111253</v>
      </c>
    </row>
    <row r="10" spans="1:6" ht="14.25">
      <c r="A10" s="5">
        <v>1975</v>
      </c>
      <c r="B10" s="7">
        <v>23231</v>
      </c>
      <c r="C10" s="7">
        <v>342431</v>
      </c>
      <c r="D10" s="7">
        <v>168920</v>
      </c>
      <c r="E10" s="7">
        <v>354793</v>
      </c>
      <c r="F10" s="8">
        <v>101834</v>
      </c>
    </row>
    <row r="11" spans="1:6" ht="14.25">
      <c r="A11" s="5">
        <v>1978</v>
      </c>
      <c r="B11" s="7">
        <v>23603</v>
      </c>
      <c r="C11" s="7">
        <v>441590</v>
      </c>
      <c r="D11" s="7">
        <v>201116</v>
      </c>
      <c r="E11" s="7">
        <v>413424</v>
      </c>
      <c r="F11" s="8">
        <v>100213</v>
      </c>
    </row>
    <row r="12" spans="1:6" ht="14.25">
      <c r="A12" s="5">
        <v>1979</v>
      </c>
      <c r="B12" s="7">
        <v>19852</v>
      </c>
      <c r="C12" s="7">
        <v>420344</v>
      </c>
      <c r="D12" s="7">
        <v>192803</v>
      </c>
      <c r="E12" s="7">
        <v>396189</v>
      </c>
      <c r="F12" s="8">
        <v>99819</v>
      </c>
    </row>
    <row r="13" spans="1:6" ht="14.25">
      <c r="A13" s="5">
        <v>1980</v>
      </c>
      <c r="B13" s="7">
        <v>27613</v>
      </c>
      <c r="C13" s="7">
        <v>336487</v>
      </c>
      <c r="D13" s="7">
        <v>143023</v>
      </c>
      <c r="E13" s="7">
        <v>487888</v>
      </c>
      <c r="F13" s="8">
        <v>114663</v>
      </c>
    </row>
    <row r="14" spans="1:6" ht="14.25">
      <c r="A14" s="5">
        <v>1981</v>
      </c>
      <c r="B14" s="7">
        <v>24908</v>
      </c>
      <c r="C14" s="7">
        <v>781820</v>
      </c>
      <c r="D14" s="7">
        <v>228705</v>
      </c>
      <c r="E14" s="7">
        <v>711091</v>
      </c>
      <c r="F14" s="8">
        <v>188098</v>
      </c>
    </row>
    <row r="15" spans="1:6" ht="14.25">
      <c r="A15" s="5">
        <v>1982</v>
      </c>
      <c r="B15" s="7">
        <v>82052</v>
      </c>
      <c r="C15" s="7">
        <v>953051</v>
      </c>
      <c r="D15" s="7">
        <v>485130</v>
      </c>
      <c r="E15" s="7">
        <v>861490</v>
      </c>
      <c r="F15" s="8">
        <v>332524</v>
      </c>
    </row>
    <row r="16" spans="1:6" ht="14.25">
      <c r="A16" s="5">
        <v>1983</v>
      </c>
      <c r="B16" s="7">
        <v>46664</v>
      </c>
      <c r="C16" s="7">
        <v>609663</v>
      </c>
      <c r="D16" s="7">
        <v>450529</v>
      </c>
      <c r="E16" s="7">
        <v>1014687</v>
      </c>
      <c r="F16" s="8">
        <v>343871</v>
      </c>
    </row>
    <row r="17" spans="1:6" ht="14.25">
      <c r="A17" s="5">
        <v>1984</v>
      </c>
      <c r="B17" s="7">
        <v>42435</v>
      </c>
      <c r="C17" s="7">
        <v>904564</v>
      </c>
      <c r="D17" s="7">
        <v>735641</v>
      </c>
      <c r="E17" s="7">
        <v>1342940</v>
      </c>
      <c r="F17" s="8">
        <v>577677</v>
      </c>
    </row>
    <row r="18" spans="1:6" ht="14.25">
      <c r="A18" s="5">
        <v>1985</v>
      </c>
      <c r="B18" s="7">
        <v>55893</v>
      </c>
      <c r="C18" s="7">
        <v>1130278</v>
      </c>
      <c r="D18" s="7">
        <v>1317766</v>
      </c>
      <c r="E18" s="7">
        <v>1574058</v>
      </c>
      <c r="F18" s="8">
        <v>830473</v>
      </c>
    </row>
    <row r="19" spans="1:6" ht="14.25">
      <c r="A19" s="5">
        <v>1986</v>
      </c>
      <c r="B19" s="7">
        <v>54955</v>
      </c>
      <c r="C19" s="7">
        <v>1361546</v>
      </c>
      <c r="D19" s="7">
        <v>1261161</v>
      </c>
      <c r="E19" s="7">
        <v>1712184</v>
      </c>
      <c r="F19" s="8">
        <v>764668</v>
      </c>
    </row>
    <row r="20" spans="1:6" ht="14.25">
      <c r="A20" s="5">
        <v>1987</v>
      </c>
      <c r="B20" s="7">
        <v>37356</v>
      </c>
      <c r="C20" s="7">
        <v>884718</v>
      </c>
      <c r="D20" s="7">
        <v>1285045</v>
      </c>
      <c r="E20" s="7">
        <v>1976024</v>
      </c>
      <c r="F20" s="8">
        <v>734099</v>
      </c>
    </row>
    <row r="21" spans="1:6" ht="14.25">
      <c r="A21" s="5">
        <v>1988</v>
      </c>
      <c r="B21" s="7">
        <v>39801</v>
      </c>
      <c r="C21" s="7">
        <v>739792</v>
      </c>
      <c r="D21" s="7">
        <v>1753236</v>
      </c>
      <c r="E21" s="7">
        <v>2117240</v>
      </c>
      <c r="F21" s="8">
        <v>758481</v>
      </c>
    </row>
    <row r="22" spans="1:6" ht="14.25">
      <c r="A22" s="5">
        <v>1989</v>
      </c>
      <c r="B22" s="7">
        <v>43017</v>
      </c>
      <c r="C22" s="7">
        <v>1399522</v>
      </c>
      <c r="D22" s="7">
        <v>2210546</v>
      </c>
      <c r="E22" s="7">
        <v>2350401</v>
      </c>
      <c r="F22" s="8">
        <v>863980</v>
      </c>
    </row>
    <row r="23" spans="1:6" ht="14.25">
      <c r="A23" s="5">
        <v>1990</v>
      </c>
      <c r="B23" s="7">
        <v>40991</v>
      </c>
      <c r="C23" s="7">
        <v>1904845</v>
      </c>
      <c r="D23" s="7">
        <v>2712049</v>
      </c>
      <c r="E23" s="7">
        <v>3168586</v>
      </c>
      <c r="F23" s="8">
        <v>962093</v>
      </c>
    </row>
    <row r="24" spans="1:6" ht="14.25">
      <c r="A24" s="5">
        <v>1991</v>
      </c>
      <c r="B24" s="7">
        <v>81146</v>
      </c>
      <c r="C24" s="7">
        <v>1751019</v>
      </c>
      <c r="D24" s="7">
        <v>2986808</v>
      </c>
      <c r="E24" s="7">
        <v>2998307</v>
      </c>
      <c r="F24" s="8">
        <v>1064448</v>
      </c>
    </row>
    <row r="25" spans="1:6" ht="14.25">
      <c r="A25" s="5">
        <v>1992</v>
      </c>
      <c r="B25" s="7">
        <v>88544</v>
      </c>
      <c r="C25" s="7">
        <v>2063035</v>
      </c>
      <c r="D25" s="7">
        <v>3483888</v>
      </c>
      <c r="E25" s="7">
        <v>3366733</v>
      </c>
      <c r="F25" s="8">
        <v>1062950</v>
      </c>
    </row>
    <row r="26" spans="1:6" ht="14.25">
      <c r="A26" s="5">
        <v>1993</v>
      </c>
      <c r="B26" s="7">
        <v>58933</v>
      </c>
      <c r="C26" s="7">
        <v>1658928</v>
      </c>
      <c r="D26" s="7">
        <v>2879128</v>
      </c>
      <c r="E26" s="7">
        <v>3488472</v>
      </c>
      <c r="F26" s="8">
        <v>984666</v>
      </c>
    </row>
    <row r="27" spans="1:6" ht="14.25">
      <c r="A27" s="5">
        <v>1994</v>
      </c>
      <c r="B27" s="7">
        <v>38844</v>
      </c>
      <c r="C27" s="7">
        <v>1486129</v>
      </c>
      <c r="D27" s="7">
        <v>2918419</v>
      </c>
      <c r="E27" s="7">
        <v>2632532</v>
      </c>
      <c r="F27" s="8">
        <v>728366</v>
      </c>
    </row>
    <row r="28" spans="1:6" ht="14.25">
      <c r="A28" s="5">
        <v>1995</v>
      </c>
      <c r="B28" s="7">
        <v>39240</v>
      </c>
      <c r="C28" s="7">
        <v>1719497</v>
      </c>
      <c r="D28" s="7">
        <v>2955020</v>
      </c>
      <c r="E28" s="7">
        <v>3356306</v>
      </c>
      <c r="F28" s="8">
        <v>798515</v>
      </c>
    </row>
    <row r="29" spans="1:6" ht="14.25">
      <c r="A29" s="5">
        <v>1996</v>
      </c>
      <c r="B29" s="7">
        <v>33634</v>
      </c>
      <c r="C29" s="7">
        <v>1590038</v>
      </c>
      <c r="D29" s="7">
        <v>2805951</v>
      </c>
      <c r="E29" s="7">
        <v>2551394</v>
      </c>
      <c r="F29" s="8">
        <v>680227</v>
      </c>
    </row>
    <row r="30" spans="1:6" ht="14.25">
      <c r="A30" s="5">
        <v>1997</v>
      </c>
      <c r="B30" s="7">
        <v>36160</v>
      </c>
      <c r="C30" s="7">
        <v>2070109</v>
      </c>
      <c r="D30" s="7">
        <v>3029562</v>
      </c>
      <c r="E30" s="7">
        <v>3565299</v>
      </c>
      <c r="F30" s="8">
        <v>757460</v>
      </c>
    </row>
    <row r="31" spans="1:6" ht="14.25">
      <c r="A31" s="5">
        <v>1998</v>
      </c>
      <c r="B31" s="7">
        <v>40888</v>
      </c>
      <c r="C31" s="7">
        <v>2014157</v>
      </c>
      <c r="D31" s="7">
        <v>3221465</v>
      </c>
      <c r="E31" s="7">
        <v>3386090</v>
      </c>
      <c r="F31" s="8">
        <v>649373</v>
      </c>
    </row>
    <row r="32" spans="1:6" ht="14.25">
      <c r="A32" s="5">
        <v>1999</v>
      </c>
      <c r="B32" s="7">
        <v>34497</v>
      </c>
      <c r="C32" s="7">
        <v>1503098</v>
      </c>
      <c r="D32" s="7">
        <v>2340567</v>
      </c>
      <c r="E32" s="7">
        <v>2774323</v>
      </c>
      <c r="F32" s="8">
        <v>242958</v>
      </c>
    </row>
    <row r="33" spans="1:6" ht="14.25">
      <c r="A33" s="5">
        <v>2000</v>
      </c>
      <c r="B33" s="7">
        <v>19121</v>
      </c>
      <c r="C33" s="7">
        <v>960076</v>
      </c>
      <c r="D33" s="7">
        <v>2300403</v>
      </c>
      <c r="E33" s="7">
        <v>2326153</v>
      </c>
      <c r="F33" s="8">
        <v>189122</v>
      </c>
    </row>
    <row r="34" spans="1:6" ht="14.25">
      <c r="A34" s="5">
        <v>2001</v>
      </c>
      <c r="B34" s="7">
        <v>10519</v>
      </c>
      <c r="C34" s="7">
        <v>1451101</v>
      </c>
      <c r="D34" s="7">
        <v>2714793</v>
      </c>
      <c r="E34" s="7">
        <v>3030205</v>
      </c>
      <c r="F34" s="8">
        <v>335364</v>
      </c>
    </row>
    <row r="35" spans="1:6" ht="14.25">
      <c r="A35" s="5">
        <v>2002</v>
      </c>
      <c r="B35" s="7">
        <v>16835</v>
      </c>
      <c r="C35" s="7">
        <v>1491586</v>
      </c>
      <c r="D35" s="7">
        <v>3014094</v>
      </c>
      <c r="E35" s="7">
        <v>3097009</v>
      </c>
      <c r="F35" s="8">
        <v>364120</v>
      </c>
    </row>
    <row r="36" spans="1:6" ht="14.25">
      <c r="A36" s="5">
        <v>2003</v>
      </c>
      <c r="B36" s="7">
        <v>16302</v>
      </c>
      <c r="C36" s="7">
        <v>1265116</v>
      </c>
      <c r="D36" s="7">
        <v>2694485</v>
      </c>
      <c r="E36" s="7">
        <v>2854951</v>
      </c>
      <c r="F36" s="8">
        <v>312324</v>
      </c>
    </row>
    <row r="37" spans="1:6" ht="14.25">
      <c r="A37" s="5">
        <v>2004</v>
      </c>
      <c r="B37" s="7">
        <v>12374</v>
      </c>
      <c r="C37" s="7">
        <v>1160641</v>
      </c>
      <c r="D37" s="7">
        <v>2512667</v>
      </c>
      <c r="E37" s="7">
        <v>2839428</v>
      </c>
      <c r="F37" s="8">
        <v>239126</v>
      </c>
    </row>
    <row r="38" spans="1:6" ht="14.25">
      <c r="A38" s="5">
        <v>2005</v>
      </c>
      <c r="B38" s="7">
        <v>16231</v>
      </c>
      <c r="C38" s="7">
        <v>1021954</v>
      </c>
      <c r="D38" s="7">
        <v>2688543</v>
      </c>
      <c r="E38" s="7">
        <v>3036810</v>
      </c>
      <c r="F38" s="8">
        <v>253010</v>
      </c>
    </row>
    <row r="39" spans="1:6" ht="14.25">
      <c r="A39" s="5">
        <v>2006</v>
      </c>
      <c r="B39" s="7">
        <v>10016</v>
      </c>
      <c r="C39" s="7">
        <v>1125585</v>
      </c>
      <c r="D39" s="7">
        <v>3144195</v>
      </c>
      <c r="E39" s="7">
        <v>4140106</v>
      </c>
      <c r="F39" s="8">
        <v>317770</v>
      </c>
    </row>
    <row r="40" spans="1:6" ht="14.25">
      <c r="A40" s="5">
        <v>2007</v>
      </c>
      <c r="B40" s="220">
        <v>9144</v>
      </c>
      <c r="C40" s="220">
        <v>1297132</v>
      </c>
      <c r="D40" s="220">
        <v>3399353</v>
      </c>
      <c r="E40" s="220">
        <v>4161198</v>
      </c>
      <c r="F40" s="238">
        <v>354962</v>
      </c>
    </row>
    <row r="41" spans="1:6" ht="14.25">
      <c r="A41" s="5">
        <v>2008</v>
      </c>
      <c r="B41" s="220">
        <v>18793</v>
      </c>
      <c r="C41" s="220">
        <v>1259993</v>
      </c>
      <c r="D41" s="220">
        <v>3411695</v>
      </c>
      <c r="E41" s="220">
        <v>3831245</v>
      </c>
      <c r="F41" s="238">
        <v>371271</v>
      </c>
    </row>
    <row r="42" spans="1:6" ht="14.25">
      <c r="A42" s="5">
        <v>2009</v>
      </c>
      <c r="B42" s="220">
        <v>16778</v>
      </c>
      <c r="C42" s="220">
        <v>1268664</v>
      </c>
      <c r="D42" s="220">
        <v>3456355</v>
      </c>
      <c r="E42" s="220">
        <v>3910619</v>
      </c>
      <c r="F42" s="238">
        <v>388310</v>
      </c>
    </row>
    <row r="43" spans="1:6" ht="14.25">
      <c r="A43" s="5">
        <v>2010</v>
      </c>
      <c r="B43" s="220">
        <v>17870</v>
      </c>
      <c r="C43" s="220">
        <v>1247520</v>
      </c>
      <c r="D43" s="220">
        <v>3513326</v>
      </c>
      <c r="E43" s="220">
        <v>3936866</v>
      </c>
      <c r="F43" s="238">
        <v>407942</v>
      </c>
    </row>
    <row r="44" spans="1:6" ht="14.25">
      <c r="A44" s="5">
        <v>2011</v>
      </c>
      <c r="B44" s="220">
        <v>21178</v>
      </c>
      <c r="C44" s="220">
        <v>1315938</v>
      </c>
      <c r="D44" s="220">
        <v>3747558</v>
      </c>
      <c r="E44" s="220">
        <v>4060534</v>
      </c>
      <c r="F44" s="238">
        <v>420523</v>
      </c>
    </row>
    <row r="45" spans="1:6" ht="14.25">
      <c r="A45" s="5">
        <v>2012</v>
      </c>
      <c r="B45" s="220">
        <v>22220</v>
      </c>
      <c r="C45" s="220">
        <v>1461456</v>
      </c>
      <c r="D45" s="220">
        <v>3910165</v>
      </c>
      <c r="E45" s="220">
        <v>4205456</v>
      </c>
      <c r="F45" s="238">
        <v>452599</v>
      </c>
    </row>
    <row r="46" spans="1:6" ht="14.25">
      <c r="A46" s="5">
        <v>2013</v>
      </c>
      <c r="B46" s="220">
        <v>23556</v>
      </c>
      <c r="C46" s="220">
        <v>1548900</v>
      </c>
      <c r="D46" s="220">
        <v>4112937</v>
      </c>
      <c r="E46" s="220">
        <v>4437221</v>
      </c>
      <c r="F46" s="238">
        <v>486215</v>
      </c>
    </row>
    <row r="47" spans="1:6" ht="14.25">
      <c r="A47" s="5">
        <v>2014</v>
      </c>
      <c r="B47" s="220">
        <v>28007</v>
      </c>
      <c r="C47" s="220">
        <v>1225477</v>
      </c>
      <c r="D47" s="220">
        <v>4073065</v>
      </c>
      <c r="E47" s="220">
        <v>4286935</v>
      </c>
      <c r="F47" s="238">
        <v>465323</v>
      </c>
    </row>
    <row r="48" spans="1:6" s="115" customFormat="1" ht="14.25">
      <c r="A48" s="5">
        <v>2015</v>
      </c>
      <c r="B48" s="220">
        <v>31273</v>
      </c>
      <c r="C48" s="220">
        <v>1069955</v>
      </c>
      <c r="D48" s="220">
        <v>3860155</v>
      </c>
      <c r="E48" s="220">
        <v>4127565</v>
      </c>
      <c r="F48" s="238">
        <v>392476</v>
      </c>
    </row>
    <row r="49" spans="1:6" ht="14.25">
      <c r="A49" s="5">
        <v>2016</v>
      </c>
      <c r="B49" s="220">
        <v>33113</v>
      </c>
      <c r="C49" s="220">
        <v>1122403</v>
      </c>
      <c r="D49" s="220">
        <v>3939432</v>
      </c>
      <c r="E49" s="220">
        <v>3943401</v>
      </c>
      <c r="F49" s="238">
        <v>390535</v>
      </c>
    </row>
    <row r="50" spans="1:6" ht="14.25">
      <c r="A50" s="7">
        <v>2017</v>
      </c>
      <c r="B50" s="220">
        <v>33665</v>
      </c>
      <c r="C50" s="220">
        <v>1202007</v>
      </c>
      <c r="D50" s="220">
        <v>4161505</v>
      </c>
      <c r="E50" s="220">
        <v>4131759</v>
      </c>
      <c r="F50" s="238">
        <v>370184</v>
      </c>
    </row>
    <row r="51" spans="1:7" s="115" customFormat="1" ht="15" thickBot="1">
      <c r="A51" s="9">
        <v>2018</v>
      </c>
      <c r="B51" s="321">
        <v>35213</v>
      </c>
      <c r="C51" s="321">
        <v>1305507</v>
      </c>
      <c r="D51" s="321">
        <v>4337219</v>
      </c>
      <c r="E51" s="313">
        <v>4385732</v>
      </c>
      <c r="F51" s="322">
        <v>406851</v>
      </c>
      <c r="G51" s="305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F51" sqref="F51"/>
    </sheetView>
  </sheetViews>
  <sheetFormatPr defaultColWidth="9.00390625" defaultRowHeight="14.25"/>
  <cols>
    <col min="1" max="5" width="12.75390625" style="0" customWidth="1"/>
    <col min="6" max="6" width="14.25390625" style="0" customWidth="1"/>
  </cols>
  <sheetData>
    <row r="1" spans="1:6" ht="18.75">
      <c r="A1" s="336" t="s">
        <v>99</v>
      </c>
      <c r="B1" s="336"/>
      <c r="C1" s="336"/>
      <c r="D1" s="336"/>
      <c r="E1" s="336"/>
      <c r="F1" s="336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74</v>
      </c>
      <c r="C3" s="15" t="s">
        <v>75</v>
      </c>
      <c r="D3" s="15" t="s">
        <v>76</v>
      </c>
      <c r="E3" s="15" t="s">
        <v>77</v>
      </c>
      <c r="F3" s="22" t="s">
        <v>423</v>
      </c>
    </row>
    <row r="4" spans="1:6" ht="14.25">
      <c r="A4" s="14">
        <v>1949</v>
      </c>
      <c r="B4" s="12" t="s">
        <v>27</v>
      </c>
      <c r="C4" s="12" t="s">
        <v>27</v>
      </c>
      <c r="D4" s="12" t="s">
        <v>27</v>
      </c>
      <c r="E4" s="12" t="s">
        <v>27</v>
      </c>
      <c r="F4" s="13" t="s">
        <v>27</v>
      </c>
    </row>
    <row r="5" spans="1:6" ht="14.25">
      <c r="A5" s="5">
        <v>1952</v>
      </c>
      <c r="B5" s="7" t="s">
        <v>27</v>
      </c>
      <c r="C5" s="7" t="s">
        <v>27</v>
      </c>
      <c r="D5" s="7" t="s">
        <v>27</v>
      </c>
      <c r="E5" s="7" t="s">
        <v>27</v>
      </c>
      <c r="F5" s="8" t="s">
        <v>27</v>
      </c>
    </row>
    <row r="6" spans="1:6" ht="14.25">
      <c r="A6" s="5">
        <v>1957</v>
      </c>
      <c r="B6" s="7" t="s">
        <v>27</v>
      </c>
      <c r="C6" s="7" t="s">
        <v>27</v>
      </c>
      <c r="D6" s="7" t="s">
        <v>27</v>
      </c>
      <c r="E6" s="7" t="s">
        <v>27</v>
      </c>
      <c r="F6" s="8" t="s">
        <v>27</v>
      </c>
    </row>
    <row r="7" spans="1:6" ht="14.25">
      <c r="A7" s="5">
        <v>1962</v>
      </c>
      <c r="B7" s="7" t="s">
        <v>27</v>
      </c>
      <c r="C7" s="7" t="s">
        <v>27</v>
      </c>
      <c r="D7" s="7" t="s">
        <v>27</v>
      </c>
      <c r="E7" s="7" t="s">
        <v>27</v>
      </c>
      <c r="F7" s="8" t="s">
        <v>27</v>
      </c>
    </row>
    <row r="8" spans="1:6" ht="14.25">
      <c r="A8" s="5">
        <v>1965</v>
      </c>
      <c r="B8" s="7" t="s">
        <v>27</v>
      </c>
      <c r="C8" s="7" t="s">
        <v>27</v>
      </c>
      <c r="D8" s="7" t="s">
        <v>27</v>
      </c>
      <c r="E8" s="7" t="s">
        <v>27</v>
      </c>
      <c r="F8" s="8" t="s">
        <v>27</v>
      </c>
    </row>
    <row r="9" spans="1:6" ht="14.25">
      <c r="A9" s="5">
        <v>1970</v>
      </c>
      <c r="B9" s="7" t="s">
        <v>27</v>
      </c>
      <c r="C9" s="7" t="s">
        <v>27</v>
      </c>
      <c r="D9" s="7" t="s">
        <v>27</v>
      </c>
      <c r="E9" s="7" t="s">
        <v>27</v>
      </c>
      <c r="F9" s="8" t="s">
        <v>27</v>
      </c>
    </row>
    <row r="10" spans="1:6" ht="14.25">
      <c r="A10" s="5">
        <v>1975</v>
      </c>
      <c r="B10" s="7" t="s">
        <v>27</v>
      </c>
      <c r="C10" s="7" t="s">
        <v>27</v>
      </c>
      <c r="D10" s="7" t="s">
        <v>27</v>
      </c>
      <c r="E10" s="7" t="s">
        <v>27</v>
      </c>
      <c r="F10" s="8" t="s">
        <v>27</v>
      </c>
    </row>
    <row r="11" spans="1:6" ht="14.25">
      <c r="A11" s="5">
        <v>1978</v>
      </c>
      <c r="B11" s="7" t="s">
        <v>27</v>
      </c>
      <c r="C11" s="7" t="s">
        <v>27</v>
      </c>
      <c r="D11" s="7" t="s">
        <v>27</v>
      </c>
      <c r="E11" s="7">
        <v>2344</v>
      </c>
      <c r="F11" s="8">
        <v>1834</v>
      </c>
    </row>
    <row r="12" spans="1:6" ht="14.25">
      <c r="A12" s="5">
        <v>1979</v>
      </c>
      <c r="B12" s="7" t="s">
        <v>27</v>
      </c>
      <c r="C12" s="7" t="s">
        <v>27</v>
      </c>
      <c r="D12" s="7" t="s">
        <v>27</v>
      </c>
      <c r="E12" s="7" t="s">
        <v>27</v>
      </c>
      <c r="F12" s="8" t="s">
        <v>27</v>
      </c>
    </row>
    <row r="13" spans="1:6" ht="14.25">
      <c r="A13" s="5">
        <v>1980</v>
      </c>
      <c r="B13" s="7" t="s">
        <v>27</v>
      </c>
      <c r="C13" s="7" t="s">
        <v>27</v>
      </c>
      <c r="D13" s="7" t="s">
        <v>27</v>
      </c>
      <c r="E13" s="7">
        <v>2345</v>
      </c>
      <c r="F13" s="8">
        <v>2242</v>
      </c>
    </row>
    <row r="14" spans="1:6" ht="14.25">
      <c r="A14" s="5">
        <v>1981</v>
      </c>
      <c r="B14" s="7" t="s">
        <v>27</v>
      </c>
      <c r="C14" s="7" t="s">
        <v>27</v>
      </c>
      <c r="D14" s="7" t="s">
        <v>27</v>
      </c>
      <c r="E14" s="7" t="s">
        <v>27</v>
      </c>
      <c r="F14" s="8" t="s">
        <v>27</v>
      </c>
    </row>
    <row r="15" spans="1:6" ht="14.25">
      <c r="A15" s="5">
        <v>1982</v>
      </c>
      <c r="B15" s="7" t="s">
        <v>27</v>
      </c>
      <c r="C15" s="7" t="s">
        <v>27</v>
      </c>
      <c r="D15" s="7" t="s">
        <v>27</v>
      </c>
      <c r="E15" s="7" t="s">
        <v>27</v>
      </c>
      <c r="F15" s="8" t="s">
        <v>27</v>
      </c>
    </row>
    <row r="16" spans="1:6" ht="14.25">
      <c r="A16" s="5">
        <v>1983</v>
      </c>
      <c r="B16" s="7" t="s">
        <v>27</v>
      </c>
      <c r="C16" s="7" t="s">
        <v>27</v>
      </c>
      <c r="D16" s="7" t="s">
        <v>27</v>
      </c>
      <c r="E16" s="7" t="s">
        <v>27</v>
      </c>
      <c r="F16" s="8" t="s">
        <v>27</v>
      </c>
    </row>
    <row r="17" spans="1:6" ht="14.25">
      <c r="A17" s="5">
        <v>1984</v>
      </c>
      <c r="B17" s="7">
        <v>460</v>
      </c>
      <c r="C17" s="7">
        <v>852</v>
      </c>
      <c r="D17" s="7">
        <v>3733</v>
      </c>
      <c r="E17" s="7" t="s">
        <v>27</v>
      </c>
      <c r="F17" s="8" t="s">
        <v>27</v>
      </c>
    </row>
    <row r="18" spans="1:6" ht="14.25">
      <c r="A18" s="5">
        <v>1985</v>
      </c>
      <c r="B18" s="7">
        <v>292</v>
      </c>
      <c r="C18" s="7">
        <v>413</v>
      </c>
      <c r="D18" s="7">
        <v>3096</v>
      </c>
      <c r="E18" s="7">
        <v>2372</v>
      </c>
      <c r="F18" s="8">
        <v>1582</v>
      </c>
    </row>
    <row r="19" spans="1:6" ht="14.25">
      <c r="A19" s="5">
        <v>1986</v>
      </c>
      <c r="B19" s="7">
        <v>448</v>
      </c>
      <c r="C19" s="7">
        <v>582</v>
      </c>
      <c r="D19" s="7">
        <v>3327</v>
      </c>
      <c r="E19" s="7" t="s">
        <v>27</v>
      </c>
      <c r="F19" s="8" t="s">
        <v>27</v>
      </c>
    </row>
    <row r="20" spans="1:6" ht="14.25">
      <c r="A20" s="5">
        <v>1987</v>
      </c>
      <c r="B20" s="7">
        <v>211</v>
      </c>
      <c r="C20" s="7">
        <v>401</v>
      </c>
      <c r="D20" s="7">
        <v>1947</v>
      </c>
      <c r="E20" s="7" t="s">
        <v>27</v>
      </c>
      <c r="F20" s="8" t="s">
        <v>27</v>
      </c>
    </row>
    <row r="21" spans="1:6" ht="14.25">
      <c r="A21" s="5">
        <v>1988</v>
      </c>
      <c r="B21" s="7">
        <v>180</v>
      </c>
      <c r="C21" s="7">
        <v>334</v>
      </c>
      <c r="D21" s="7">
        <v>2340</v>
      </c>
      <c r="E21" s="7" t="s">
        <v>27</v>
      </c>
      <c r="F21" s="8" t="s">
        <v>27</v>
      </c>
    </row>
    <row r="22" spans="1:6" ht="14.25">
      <c r="A22" s="5">
        <v>1989</v>
      </c>
      <c r="B22" s="7">
        <v>271</v>
      </c>
      <c r="C22" s="7">
        <v>501</v>
      </c>
      <c r="D22" s="7">
        <v>4117</v>
      </c>
      <c r="E22" s="7" t="s">
        <v>27</v>
      </c>
      <c r="F22" s="8" t="s">
        <v>27</v>
      </c>
    </row>
    <row r="23" spans="1:6" ht="14.25">
      <c r="A23" s="5">
        <v>1990</v>
      </c>
      <c r="B23" s="7">
        <v>257</v>
      </c>
      <c r="C23" s="7">
        <v>597</v>
      </c>
      <c r="D23" s="7">
        <v>4203</v>
      </c>
      <c r="E23" s="7">
        <v>2614</v>
      </c>
      <c r="F23" s="8">
        <v>1844</v>
      </c>
    </row>
    <row r="24" spans="1:6" ht="14.25">
      <c r="A24" s="5">
        <v>1991</v>
      </c>
      <c r="B24" s="7">
        <v>108</v>
      </c>
      <c r="C24" s="7">
        <v>240</v>
      </c>
      <c r="D24" s="7">
        <v>3600</v>
      </c>
      <c r="E24" s="7" t="s">
        <v>27</v>
      </c>
      <c r="F24" s="8" t="s">
        <v>27</v>
      </c>
    </row>
    <row r="25" spans="1:6" ht="14.25">
      <c r="A25" s="5">
        <v>1992</v>
      </c>
      <c r="B25" s="7">
        <v>114</v>
      </c>
      <c r="C25" s="7">
        <v>286</v>
      </c>
      <c r="D25" s="7">
        <v>3533</v>
      </c>
      <c r="E25" s="7" t="s">
        <v>27</v>
      </c>
      <c r="F25" s="8" t="s">
        <v>27</v>
      </c>
    </row>
    <row r="26" spans="1:6" ht="14.25">
      <c r="A26" s="5">
        <v>1993</v>
      </c>
      <c r="B26" s="7">
        <v>114</v>
      </c>
      <c r="C26" s="7">
        <v>335</v>
      </c>
      <c r="D26" s="7">
        <v>4133</v>
      </c>
      <c r="E26" s="7">
        <v>2522</v>
      </c>
      <c r="F26" s="8">
        <v>1906</v>
      </c>
    </row>
    <row r="27" spans="1:6" ht="14.25">
      <c r="A27" s="5">
        <v>1994</v>
      </c>
      <c r="B27" s="7">
        <v>107</v>
      </c>
      <c r="C27" s="7">
        <v>293</v>
      </c>
      <c r="D27" s="7">
        <v>2674</v>
      </c>
      <c r="E27" s="7">
        <v>1722</v>
      </c>
      <c r="F27" s="8">
        <v>1482</v>
      </c>
    </row>
    <row r="28" spans="1:6" ht="14.25">
      <c r="A28" s="5">
        <v>1995</v>
      </c>
      <c r="B28" s="7">
        <v>116</v>
      </c>
      <c r="C28" s="7">
        <v>272</v>
      </c>
      <c r="D28" s="7">
        <v>3746</v>
      </c>
      <c r="E28" s="7">
        <v>1889</v>
      </c>
      <c r="F28" s="8">
        <v>1820</v>
      </c>
    </row>
    <row r="29" spans="1:6" ht="14.25">
      <c r="A29" s="5">
        <v>1996</v>
      </c>
      <c r="B29" s="7">
        <v>131</v>
      </c>
      <c r="C29" s="7">
        <v>293</v>
      </c>
      <c r="D29" s="7">
        <v>5111</v>
      </c>
      <c r="E29" s="7">
        <v>1771</v>
      </c>
      <c r="F29" s="8">
        <v>2110</v>
      </c>
    </row>
    <row r="30" spans="1:6" ht="14.25">
      <c r="A30" s="5">
        <v>1997</v>
      </c>
      <c r="B30" s="7">
        <v>113</v>
      </c>
      <c r="C30" s="7">
        <v>196</v>
      </c>
      <c r="D30" s="7">
        <v>3503</v>
      </c>
      <c r="E30" s="7">
        <v>1885</v>
      </c>
      <c r="F30" s="8">
        <v>2566</v>
      </c>
    </row>
    <row r="31" spans="1:6" ht="14.25">
      <c r="A31" s="5">
        <v>1998</v>
      </c>
      <c r="B31" s="7">
        <v>154</v>
      </c>
      <c r="C31" s="7">
        <v>429</v>
      </c>
      <c r="D31" s="7">
        <v>4525</v>
      </c>
      <c r="E31" s="7">
        <v>2417</v>
      </c>
      <c r="F31" s="8">
        <v>2878</v>
      </c>
    </row>
    <row r="32" spans="1:6" ht="14.25">
      <c r="A32" s="5">
        <v>1999</v>
      </c>
      <c r="B32" s="7">
        <v>158</v>
      </c>
      <c r="C32" s="7">
        <v>446</v>
      </c>
      <c r="D32" s="7">
        <v>4299</v>
      </c>
      <c r="E32" s="7">
        <v>2781</v>
      </c>
      <c r="F32" s="8">
        <v>2678</v>
      </c>
    </row>
    <row r="33" spans="1:6" ht="14.25">
      <c r="A33" s="5">
        <v>2000</v>
      </c>
      <c r="B33" s="7">
        <v>191</v>
      </c>
      <c r="C33" s="7">
        <v>467</v>
      </c>
      <c r="D33" s="7">
        <v>5138</v>
      </c>
      <c r="E33" s="7">
        <v>3434</v>
      </c>
      <c r="F33" s="8">
        <v>2830</v>
      </c>
    </row>
    <row r="34" spans="1:6" ht="14.25">
      <c r="A34" s="5">
        <v>2001</v>
      </c>
      <c r="B34" s="7">
        <v>171</v>
      </c>
      <c r="C34" s="7">
        <v>401</v>
      </c>
      <c r="D34" s="7">
        <v>4398</v>
      </c>
      <c r="E34" s="7">
        <v>2735</v>
      </c>
      <c r="F34" s="8">
        <v>2768</v>
      </c>
    </row>
    <row r="35" spans="1:6" ht="14.25">
      <c r="A35" s="5">
        <v>2002</v>
      </c>
      <c r="B35" s="7">
        <v>190</v>
      </c>
      <c r="C35" s="7">
        <v>403</v>
      </c>
      <c r="D35" s="7">
        <v>4457</v>
      </c>
      <c r="E35" s="7">
        <v>2682</v>
      </c>
      <c r="F35" s="8">
        <v>2754</v>
      </c>
    </row>
    <row r="36" spans="1:6" ht="14.25">
      <c r="A36" s="5">
        <v>2003</v>
      </c>
      <c r="B36" s="7">
        <v>202</v>
      </c>
      <c r="C36" s="7">
        <v>419</v>
      </c>
      <c r="D36" s="7">
        <v>4127</v>
      </c>
      <c r="E36" s="7">
        <v>3460</v>
      </c>
      <c r="F36" s="8">
        <v>2449</v>
      </c>
    </row>
    <row r="37" spans="1:6" ht="14.25">
      <c r="A37" s="5">
        <v>2004</v>
      </c>
      <c r="B37" s="7">
        <v>210</v>
      </c>
      <c r="C37" s="7">
        <v>420</v>
      </c>
      <c r="D37" s="7">
        <v>4523</v>
      </c>
      <c r="E37" s="7">
        <v>4084</v>
      </c>
      <c r="F37" s="8">
        <v>3134</v>
      </c>
    </row>
    <row r="38" spans="1:6" ht="14.25">
      <c r="A38" s="5">
        <v>2005</v>
      </c>
      <c r="B38" s="7">
        <v>199</v>
      </c>
      <c r="C38" s="7">
        <v>409</v>
      </c>
      <c r="D38" s="7">
        <v>4859</v>
      </c>
      <c r="E38" s="7">
        <v>3463</v>
      </c>
      <c r="F38" s="8">
        <v>2829</v>
      </c>
    </row>
    <row r="39" spans="1:6" ht="14.25">
      <c r="A39" s="5">
        <v>2006</v>
      </c>
      <c r="B39" s="7">
        <v>182</v>
      </c>
      <c r="C39" s="7">
        <v>376</v>
      </c>
      <c r="D39" s="7">
        <v>4672</v>
      </c>
      <c r="E39" s="7">
        <v>3135</v>
      </c>
      <c r="F39" s="8">
        <v>2665</v>
      </c>
    </row>
    <row r="40" spans="1:6" ht="14.25">
      <c r="A40" s="5">
        <v>2007</v>
      </c>
      <c r="B40" s="220">
        <v>175</v>
      </c>
      <c r="C40" s="220">
        <v>292</v>
      </c>
      <c r="D40" s="220">
        <v>4627</v>
      </c>
      <c r="E40" s="220">
        <v>2757</v>
      </c>
      <c r="F40" s="238">
        <v>2479</v>
      </c>
    </row>
    <row r="41" spans="1:6" ht="14.25">
      <c r="A41" s="5">
        <v>2008</v>
      </c>
      <c r="B41" s="220">
        <v>197</v>
      </c>
      <c r="C41" s="220">
        <v>324</v>
      </c>
      <c r="D41" s="220">
        <v>5297</v>
      </c>
      <c r="E41" s="220">
        <v>3176</v>
      </c>
      <c r="F41" s="238">
        <v>2644</v>
      </c>
    </row>
    <row r="42" spans="1:6" ht="14.25">
      <c r="A42" s="5">
        <v>2009</v>
      </c>
      <c r="B42" s="220">
        <v>196</v>
      </c>
      <c r="C42" s="220">
        <v>326</v>
      </c>
      <c r="D42" s="220">
        <v>5131</v>
      </c>
      <c r="E42" s="220">
        <v>3053</v>
      </c>
      <c r="F42" s="238">
        <v>2500</v>
      </c>
    </row>
    <row r="43" spans="1:6" ht="14.25">
      <c r="A43" s="5">
        <v>2010</v>
      </c>
      <c r="B43" s="220">
        <v>195</v>
      </c>
      <c r="C43" s="220">
        <v>324</v>
      </c>
      <c r="D43" s="220">
        <v>6520</v>
      </c>
      <c r="E43" s="220">
        <v>3247</v>
      </c>
      <c r="F43" s="238">
        <v>1246</v>
      </c>
    </row>
    <row r="44" spans="1:6" ht="14.25">
      <c r="A44" s="5">
        <v>2011</v>
      </c>
      <c r="B44" s="220">
        <v>199</v>
      </c>
      <c r="C44" s="220">
        <v>328</v>
      </c>
      <c r="D44" s="220">
        <v>5055</v>
      </c>
      <c r="E44" s="220">
        <v>3301</v>
      </c>
      <c r="F44" s="238">
        <v>1893</v>
      </c>
    </row>
    <row r="45" spans="1:6" ht="14.25">
      <c r="A45" s="5">
        <v>2012</v>
      </c>
      <c r="B45" s="220">
        <v>203</v>
      </c>
      <c r="C45" s="220">
        <v>311</v>
      </c>
      <c r="D45" s="220">
        <v>4206</v>
      </c>
      <c r="E45" s="220">
        <v>3290</v>
      </c>
      <c r="F45" s="238">
        <v>1929</v>
      </c>
    </row>
    <row r="46" spans="1:6" ht="14.25">
      <c r="A46" s="5">
        <v>2013</v>
      </c>
      <c r="B46" s="220">
        <v>205</v>
      </c>
      <c r="C46" s="220">
        <v>318</v>
      </c>
      <c r="D46" s="220">
        <v>4512</v>
      </c>
      <c r="E46" s="220">
        <v>3407</v>
      </c>
      <c r="F46" s="238">
        <v>1903</v>
      </c>
    </row>
    <row r="47" spans="1:6" ht="14.25">
      <c r="A47" s="5">
        <v>2014</v>
      </c>
      <c r="B47" s="220">
        <v>207</v>
      </c>
      <c r="C47" s="220">
        <v>321</v>
      </c>
      <c r="D47" s="220">
        <v>4725</v>
      </c>
      <c r="E47" s="220">
        <v>3611</v>
      </c>
      <c r="F47" s="238">
        <v>1961</v>
      </c>
    </row>
    <row r="48" spans="1:6" s="115" customFormat="1" ht="14.25">
      <c r="A48" s="5">
        <v>2015</v>
      </c>
      <c r="B48" s="220">
        <v>208</v>
      </c>
      <c r="C48" s="220">
        <v>0</v>
      </c>
      <c r="D48" s="220">
        <v>4694</v>
      </c>
      <c r="E48" s="220">
        <v>3571</v>
      </c>
      <c r="F48" s="238">
        <v>1972</v>
      </c>
    </row>
    <row r="49" spans="1:6" s="115" customFormat="1" ht="14.25">
      <c r="A49" s="5">
        <v>2016</v>
      </c>
      <c r="B49" s="220">
        <v>165</v>
      </c>
      <c r="C49" s="220">
        <v>1301</v>
      </c>
      <c r="D49" s="220">
        <v>8776</v>
      </c>
      <c r="E49" s="220">
        <v>4322</v>
      </c>
      <c r="F49" s="238">
        <v>2153</v>
      </c>
    </row>
    <row r="50" spans="1:6" s="115" customFormat="1" ht="14.25">
      <c r="A50" s="7">
        <v>2017</v>
      </c>
      <c r="B50" s="220">
        <v>163</v>
      </c>
      <c r="C50" s="220">
        <v>791</v>
      </c>
      <c r="D50" s="220">
        <v>9793</v>
      </c>
      <c r="E50" s="220">
        <v>4498</v>
      </c>
      <c r="F50" s="238">
        <v>2341</v>
      </c>
    </row>
    <row r="51" spans="1:7" s="115" customFormat="1" ht="15" thickBot="1">
      <c r="A51" s="9">
        <v>2018</v>
      </c>
      <c r="B51" s="318">
        <v>174</v>
      </c>
      <c r="C51" s="318">
        <v>819</v>
      </c>
      <c r="D51" s="318">
        <v>10652</v>
      </c>
      <c r="E51" s="318">
        <v>4587</v>
      </c>
      <c r="F51" s="319">
        <v>2414</v>
      </c>
      <c r="G51" s="305"/>
    </row>
    <row r="52" ht="14.25">
      <c r="A52" t="s">
        <v>531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1">
      <selection activeCell="F51" sqref="F51"/>
    </sheetView>
  </sheetViews>
  <sheetFormatPr defaultColWidth="9.00390625" defaultRowHeight="14.25"/>
  <cols>
    <col min="1" max="6" width="12.75390625" style="0" customWidth="1"/>
  </cols>
  <sheetData>
    <row r="1" spans="1:6" ht="18.75">
      <c r="A1" s="336" t="s">
        <v>390</v>
      </c>
      <c r="B1" s="337"/>
      <c r="C1" s="337"/>
      <c r="D1" s="337"/>
      <c r="E1" s="337"/>
      <c r="F1" s="337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s="3" customFormat="1" ht="14.25">
      <c r="A3" s="57" t="s">
        <v>22</v>
      </c>
      <c r="B3" s="15" t="s">
        <v>79</v>
      </c>
      <c r="C3" s="15" t="s">
        <v>80</v>
      </c>
      <c r="D3" s="15" t="s">
        <v>81</v>
      </c>
      <c r="E3" s="15" t="s">
        <v>82</v>
      </c>
      <c r="F3" s="22" t="s">
        <v>83</v>
      </c>
    </row>
    <row r="4" spans="1:6" ht="14.25">
      <c r="A4" s="14">
        <v>1949</v>
      </c>
      <c r="B4" s="12">
        <v>1250</v>
      </c>
      <c r="C4" s="12">
        <v>451</v>
      </c>
      <c r="D4" s="12">
        <v>2710</v>
      </c>
      <c r="E4" s="12">
        <v>2386</v>
      </c>
      <c r="F4" s="13">
        <v>2041</v>
      </c>
    </row>
    <row r="5" spans="1:6" ht="14.25">
      <c r="A5" s="5">
        <v>1952</v>
      </c>
      <c r="B5" s="7">
        <v>2631</v>
      </c>
      <c r="C5" s="7">
        <v>684</v>
      </c>
      <c r="D5" s="7">
        <v>3374</v>
      </c>
      <c r="E5" s="7">
        <v>3075</v>
      </c>
      <c r="F5" s="8">
        <v>3000</v>
      </c>
    </row>
    <row r="6" spans="1:6" ht="14.25">
      <c r="A6" s="5">
        <v>1957</v>
      </c>
      <c r="B6" s="7">
        <v>1445</v>
      </c>
      <c r="C6" s="7">
        <v>2008</v>
      </c>
      <c r="D6" s="7">
        <v>8925</v>
      </c>
      <c r="E6" s="7">
        <v>5339</v>
      </c>
      <c r="F6" s="8">
        <v>2665</v>
      </c>
    </row>
    <row r="7" spans="1:6" ht="14.25">
      <c r="A7" s="5">
        <v>1962</v>
      </c>
      <c r="B7" s="7">
        <v>2687</v>
      </c>
      <c r="C7" s="7">
        <v>2533</v>
      </c>
      <c r="D7" s="7">
        <v>3442</v>
      </c>
      <c r="E7" s="7">
        <v>2533</v>
      </c>
      <c r="F7" s="8">
        <v>2013</v>
      </c>
    </row>
    <row r="8" spans="1:6" ht="14.25">
      <c r="A8" s="5">
        <v>1965</v>
      </c>
      <c r="B8" s="7">
        <v>3798</v>
      </c>
      <c r="C8" s="7">
        <v>2911</v>
      </c>
      <c r="D8" s="7">
        <v>7248</v>
      </c>
      <c r="E8" s="7">
        <v>5345</v>
      </c>
      <c r="F8" s="8">
        <v>5365</v>
      </c>
    </row>
    <row r="9" spans="1:6" ht="14.25">
      <c r="A9" s="5">
        <v>1970</v>
      </c>
      <c r="B9" s="7">
        <v>5569</v>
      </c>
      <c r="C9" s="7">
        <v>1540</v>
      </c>
      <c r="D9" s="7">
        <v>5986</v>
      </c>
      <c r="E9" s="7">
        <v>6695</v>
      </c>
      <c r="F9" s="8">
        <v>8469</v>
      </c>
    </row>
    <row r="10" spans="1:6" ht="14.25">
      <c r="A10" s="5">
        <v>1975</v>
      </c>
      <c r="B10" s="7">
        <v>5463</v>
      </c>
      <c r="C10" s="7">
        <v>2664</v>
      </c>
      <c r="D10" s="7">
        <v>6913</v>
      </c>
      <c r="E10" s="7">
        <v>9380</v>
      </c>
      <c r="F10" s="8">
        <v>7541</v>
      </c>
    </row>
    <row r="11" spans="1:6" ht="14.25">
      <c r="A11" s="5">
        <v>1978</v>
      </c>
      <c r="B11" s="7">
        <v>3822</v>
      </c>
      <c r="C11" s="7">
        <v>4674</v>
      </c>
      <c r="D11" s="7">
        <v>7235</v>
      </c>
      <c r="E11" s="7">
        <v>7433</v>
      </c>
      <c r="F11" s="8">
        <v>5067</v>
      </c>
    </row>
    <row r="12" spans="1:6" ht="14.25">
      <c r="A12" s="5">
        <v>1979</v>
      </c>
      <c r="B12" s="7">
        <v>5455</v>
      </c>
      <c r="C12" s="7">
        <v>2704</v>
      </c>
      <c r="D12" s="7">
        <v>5526</v>
      </c>
      <c r="E12" s="7">
        <v>7237</v>
      </c>
      <c r="F12" s="8">
        <v>5138</v>
      </c>
    </row>
    <row r="13" spans="1:6" ht="14.25">
      <c r="A13" s="5">
        <v>1980</v>
      </c>
      <c r="B13" s="7">
        <v>8487</v>
      </c>
      <c r="C13" s="7">
        <v>1720</v>
      </c>
      <c r="D13" s="7">
        <v>6045</v>
      </c>
      <c r="E13" s="7">
        <v>8191</v>
      </c>
      <c r="F13" s="8">
        <v>6434</v>
      </c>
    </row>
    <row r="14" spans="1:6" ht="14.25">
      <c r="A14" s="5">
        <v>1981</v>
      </c>
      <c r="B14" s="7">
        <v>7980</v>
      </c>
      <c r="C14" s="7">
        <v>2206</v>
      </c>
      <c r="D14" s="7">
        <v>6458</v>
      </c>
      <c r="E14" s="7">
        <v>9483</v>
      </c>
      <c r="F14" s="8">
        <v>7629</v>
      </c>
    </row>
    <row r="15" spans="1:6" ht="14.25">
      <c r="A15" s="5">
        <v>1982</v>
      </c>
      <c r="B15" s="7">
        <v>11096</v>
      </c>
      <c r="C15" s="7">
        <v>2093</v>
      </c>
      <c r="D15" s="7">
        <v>7883</v>
      </c>
      <c r="E15" s="7">
        <v>13628</v>
      </c>
      <c r="F15" s="8">
        <v>8764</v>
      </c>
    </row>
    <row r="16" spans="1:6" ht="14.25">
      <c r="A16" s="5">
        <v>1983</v>
      </c>
      <c r="B16" s="7">
        <v>8619</v>
      </c>
      <c r="C16" s="7">
        <v>1826</v>
      </c>
      <c r="D16" s="7">
        <v>6438</v>
      </c>
      <c r="E16" s="7">
        <v>14905</v>
      </c>
      <c r="F16" s="8">
        <v>8374</v>
      </c>
    </row>
    <row r="17" spans="1:6" ht="14.25">
      <c r="A17" s="5">
        <v>1984</v>
      </c>
      <c r="B17" s="7">
        <v>11636</v>
      </c>
      <c r="C17" s="7">
        <v>2004</v>
      </c>
      <c r="D17" s="7">
        <v>8499</v>
      </c>
      <c r="E17" s="7">
        <v>18468</v>
      </c>
      <c r="F17" s="8">
        <v>10499</v>
      </c>
    </row>
    <row r="18" spans="1:6" ht="14.25">
      <c r="A18" s="5">
        <v>1985</v>
      </c>
      <c r="B18" s="7">
        <v>10269</v>
      </c>
      <c r="C18" s="7">
        <v>1468</v>
      </c>
      <c r="D18" s="7">
        <v>8090</v>
      </c>
      <c r="E18" s="7">
        <v>15246</v>
      </c>
      <c r="F18" s="8">
        <v>7725</v>
      </c>
    </row>
    <row r="19" spans="1:6" ht="14.25">
      <c r="A19" s="5">
        <v>1986</v>
      </c>
      <c r="B19" s="7">
        <v>13246</v>
      </c>
      <c r="C19" s="7">
        <v>1865</v>
      </c>
      <c r="D19" s="7">
        <v>10005</v>
      </c>
      <c r="E19" s="7">
        <v>22155</v>
      </c>
      <c r="F19" s="8">
        <v>10242</v>
      </c>
    </row>
    <row r="20" spans="1:6" ht="14.25">
      <c r="A20" s="5">
        <v>1987</v>
      </c>
      <c r="B20" s="7">
        <v>8413</v>
      </c>
      <c r="C20" s="7">
        <v>1470</v>
      </c>
      <c r="D20" s="7">
        <v>7613</v>
      </c>
      <c r="E20" s="7">
        <v>16735</v>
      </c>
      <c r="F20" s="8">
        <v>9071</v>
      </c>
    </row>
    <row r="21" spans="1:6" ht="14.25">
      <c r="A21" s="5">
        <v>1988</v>
      </c>
      <c r="B21" s="7">
        <v>12281</v>
      </c>
      <c r="C21" s="7">
        <v>1227</v>
      </c>
      <c r="D21" s="7">
        <v>5902</v>
      </c>
      <c r="E21" s="7">
        <v>12858</v>
      </c>
      <c r="F21" s="8">
        <v>7973</v>
      </c>
    </row>
    <row r="22" spans="1:6" ht="14.25">
      <c r="A22" s="5">
        <v>1989</v>
      </c>
      <c r="B22" s="7">
        <v>15758</v>
      </c>
      <c r="C22" s="7">
        <v>2386</v>
      </c>
      <c r="D22" s="7">
        <v>7541</v>
      </c>
      <c r="E22" s="7">
        <v>19003</v>
      </c>
      <c r="F22" s="8">
        <v>10413</v>
      </c>
    </row>
    <row r="23" spans="1:6" ht="14.25">
      <c r="A23" s="5">
        <v>1990</v>
      </c>
      <c r="B23" s="7">
        <v>15572</v>
      </c>
      <c r="C23" s="7">
        <v>2447</v>
      </c>
      <c r="D23" s="7">
        <v>6970</v>
      </c>
      <c r="E23" s="7">
        <v>18357</v>
      </c>
      <c r="F23" s="8">
        <v>11777</v>
      </c>
    </row>
    <row r="24" spans="1:6" ht="14.25">
      <c r="A24" s="5">
        <v>1991</v>
      </c>
      <c r="B24" s="7">
        <v>14435</v>
      </c>
      <c r="C24" s="7">
        <v>2535</v>
      </c>
      <c r="D24" s="7">
        <v>5831</v>
      </c>
      <c r="E24" s="7">
        <v>14263</v>
      </c>
      <c r="F24" s="8">
        <v>10946</v>
      </c>
    </row>
    <row r="25" spans="1:6" ht="14.25">
      <c r="A25" s="5">
        <v>1992</v>
      </c>
      <c r="B25" s="7">
        <v>15418</v>
      </c>
      <c r="C25" s="7">
        <v>2692</v>
      </c>
      <c r="D25" s="7">
        <v>7372</v>
      </c>
      <c r="E25" s="7">
        <v>16248</v>
      </c>
      <c r="F25" s="8">
        <v>12183</v>
      </c>
    </row>
    <row r="26" spans="1:6" ht="14.25">
      <c r="A26" s="5">
        <v>1993</v>
      </c>
      <c r="B26" s="7">
        <v>15011</v>
      </c>
      <c r="C26" s="7">
        <v>3211</v>
      </c>
      <c r="D26" s="7">
        <v>8756</v>
      </c>
      <c r="E26" s="7">
        <v>19219</v>
      </c>
      <c r="F26" s="8">
        <v>17113</v>
      </c>
    </row>
    <row r="27" spans="1:6" ht="14.25">
      <c r="A27" s="5">
        <v>1994</v>
      </c>
      <c r="B27" s="7">
        <v>8380</v>
      </c>
      <c r="C27" s="7">
        <v>3428</v>
      </c>
      <c r="D27" s="7">
        <v>6992</v>
      </c>
      <c r="E27" s="7">
        <v>14843</v>
      </c>
      <c r="F27" s="8">
        <v>11595</v>
      </c>
    </row>
    <row r="28" spans="1:6" ht="14.25">
      <c r="A28" s="5">
        <v>1995</v>
      </c>
      <c r="B28" s="7">
        <v>12201</v>
      </c>
      <c r="C28" s="7">
        <v>3989</v>
      </c>
      <c r="D28" s="7">
        <v>9822</v>
      </c>
      <c r="E28" s="7">
        <v>18137</v>
      </c>
      <c r="F28" s="8">
        <v>16884</v>
      </c>
    </row>
    <row r="29" spans="1:6" ht="14.25">
      <c r="A29" s="5">
        <v>1996</v>
      </c>
      <c r="B29" s="7">
        <v>17525</v>
      </c>
      <c r="C29" s="7">
        <v>4512</v>
      </c>
      <c r="D29" s="7">
        <v>13371</v>
      </c>
      <c r="E29" s="7">
        <v>18571</v>
      </c>
      <c r="F29" s="8">
        <v>18825</v>
      </c>
    </row>
    <row r="30" spans="1:6" ht="14.25">
      <c r="A30" s="5">
        <v>1997</v>
      </c>
      <c r="B30" s="7">
        <v>14559</v>
      </c>
      <c r="C30" s="7">
        <v>8966</v>
      </c>
      <c r="D30" s="7">
        <v>14525</v>
      </c>
      <c r="E30" s="7">
        <v>20310</v>
      </c>
      <c r="F30" s="8">
        <v>21576</v>
      </c>
    </row>
    <row r="31" spans="1:6" ht="14.25">
      <c r="A31" s="5">
        <v>1998</v>
      </c>
      <c r="B31" s="7">
        <v>16545</v>
      </c>
      <c r="C31" s="7">
        <v>11228</v>
      </c>
      <c r="D31" s="7">
        <v>17963</v>
      </c>
      <c r="E31" s="7">
        <v>27106</v>
      </c>
      <c r="F31" s="8">
        <v>25001</v>
      </c>
    </row>
    <row r="32" spans="1:6" ht="14.25">
      <c r="A32" s="5">
        <v>1999</v>
      </c>
      <c r="B32" s="7">
        <v>18666</v>
      </c>
      <c r="C32" s="7">
        <v>10068</v>
      </c>
      <c r="D32" s="7">
        <v>22692</v>
      </c>
      <c r="E32" s="7">
        <v>26007</v>
      </c>
      <c r="F32" s="8">
        <v>29118</v>
      </c>
    </row>
    <row r="33" spans="1:6" ht="14.25">
      <c r="A33" s="5">
        <v>2000</v>
      </c>
      <c r="B33" s="7">
        <v>20633</v>
      </c>
      <c r="C33" s="7">
        <v>11436</v>
      </c>
      <c r="D33" s="7">
        <v>29706</v>
      </c>
      <c r="E33" s="7">
        <v>30104</v>
      </c>
      <c r="F33" s="8">
        <v>32442</v>
      </c>
    </row>
    <row r="34" spans="1:6" ht="14.25">
      <c r="A34" s="5">
        <v>2001</v>
      </c>
      <c r="B34" s="7">
        <v>16148</v>
      </c>
      <c r="C34" s="7">
        <v>11022</v>
      </c>
      <c r="D34" s="7">
        <v>26729</v>
      </c>
      <c r="E34" s="7">
        <v>23358</v>
      </c>
      <c r="F34" s="8">
        <v>29112</v>
      </c>
    </row>
    <row r="35" spans="1:6" ht="14.25">
      <c r="A35" s="5">
        <v>2002</v>
      </c>
      <c r="B35" s="7">
        <v>17605</v>
      </c>
      <c r="C35" s="7">
        <v>11904</v>
      </c>
      <c r="D35" s="7">
        <v>20840</v>
      </c>
      <c r="E35" s="7">
        <v>24314</v>
      </c>
      <c r="F35" s="8">
        <v>28435</v>
      </c>
    </row>
    <row r="36" spans="1:6" ht="14.25">
      <c r="A36" s="5">
        <v>2003</v>
      </c>
      <c r="B36" s="7">
        <v>18022</v>
      </c>
      <c r="C36" s="7">
        <v>10464</v>
      </c>
      <c r="D36" s="7">
        <v>21888</v>
      </c>
      <c r="E36" s="7">
        <v>25488</v>
      </c>
      <c r="F36" s="8">
        <v>27022</v>
      </c>
    </row>
    <row r="37" spans="1:6" ht="14.25">
      <c r="A37" s="5">
        <v>2004</v>
      </c>
      <c r="B37" s="7">
        <v>17685</v>
      </c>
      <c r="C37" s="7">
        <v>10523</v>
      </c>
      <c r="D37" s="7">
        <v>27796</v>
      </c>
      <c r="E37" s="7">
        <v>26122</v>
      </c>
      <c r="F37" s="8">
        <v>28041</v>
      </c>
    </row>
    <row r="38" spans="1:6" ht="14.25">
      <c r="A38" s="5">
        <v>2005</v>
      </c>
      <c r="B38" s="7">
        <v>18778</v>
      </c>
      <c r="C38" s="7">
        <v>7063</v>
      </c>
      <c r="D38" s="7">
        <v>30084</v>
      </c>
      <c r="E38" s="7">
        <v>27118</v>
      </c>
      <c r="F38" s="8">
        <v>28600</v>
      </c>
    </row>
    <row r="39" spans="1:6" ht="14.25">
      <c r="A39" s="5">
        <v>2006</v>
      </c>
      <c r="B39" s="7">
        <v>17010</v>
      </c>
      <c r="C39" s="7">
        <v>6783</v>
      </c>
      <c r="D39" s="7">
        <v>28712</v>
      </c>
      <c r="E39" s="7">
        <v>24631</v>
      </c>
      <c r="F39" s="8">
        <v>26751</v>
      </c>
    </row>
    <row r="40" spans="1:6" ht="14.25">
      <c r="A40" s="5">
        <v>2007</v>
      </c>
      <c r="B40" s="220">
        <v>17272</v>
      </c>
      <c r="C40" s="220">
        <v>5340</v>
      </c>
      <c r="D40" s="220">
        <v>26583</v>
      </c>
      <c r="E40" s="220">
        <v>25018</v>
      </c>
      <c r="F40" s="238">
        <v>25195</v>
      </c>
    </row>
    <row r="41" spans="1:6" ht="14.25">
      <c r="A41" s="5">
        <v>2008</v>
      </c>
      <c r="B41" s="220">
        <v>15662</v>
      </c>
      <c r="C41" s="220">
        <v>6612</v>
      </c>
      <c r="D41" s="220">
        <v>29319</v>
      </c>
      <c r="E41" s="220">
        <v>26376</v>
      </c>
      <c r="F41" s="238">
        <v>26352</v>
      </c>
    </row>
    <row r="42" spans="1:6" ht="14.25">
      <c r="A42" s="5">
        <v>2009</v>
      </c>
      <c r="B42" s="220">
        <v>15987</v>
      </c>
      <c r="C42" s="220">
        <v>7316</v>
      </c>
      <c r="D42" s="220">
        <v>31455</v>
      </c>
      <c r="E42" s="220">
        <v>27404</v>
      </c>
      <c r="F42" s="238">
        <v>28494</v>
      </c>
    </row>
    <row r="43" spans="1:6" ht="14.25">
      <c r="A43" s="5">
        <v>2010</v>
      </c>
      <c r="B43" s="220">
        <v>17314</v>
      </c>
      <c r="C43" s="220">
        <v>7859</v>
      </c>
      <c r="D43" s="220">
        <v>35440</v>
      </c>
      <c r="E43" s="220">
        <v>28768</v>
      </c>
      <c r="F43" s="238">
        <v>30072</v>
      </c>
    </row>
    <row r="44" spans="1:6" ht="14.25">
      <c r="A44" s="5">
        <v>2011</v>
      </c>
      <c r="B44" s="220">
        <v>19851</v>
      </c>
      <c r="C44" s="220">
        <v>9025</v>
      </c>
      <c r="D44" s="220">
        <v>37210</v>
      </c>
      <c r="E44" s="220">
        <v>29635</v>
      </c>
      <c r="F44" s="238">
        <v>31075</v>
      </c>
    </row>
    <row r="45" spans="1:6" ht="14.25">
      <c r="A45" s="5">
        <v>2012</v>
      </c>
      <c r="B45" s="220">
        <v>20254</v>
      </c>
      <c r="C45" s="220">
        <v>10141</v>
      </c>
      <c r="D45" s="220">
        <v>40630</v>
      </c>
      <c r="E45" s="220">
        <v>30714</v>
      </c>
      <c r="F45" s="238">
        <v>37266</v>
      </c>
    </row>
    <row r="46" spans="1:6" ht="14.25">
      <c r="A46" s="5">
        <v>2013</v>
      </c>
      <c r="B46" s="220">
        <v>21173</v>
      </c>
      <c r="C46" s="220">
        <v>12034</v>
      </c>
      <c r="D46" s="220">
        <v>45377</v>
      </c>
      <c r="E46" s="220">
        <v>31316</v>
      </c>
      <c r="F46" s="238">
        <v>40460</v>
      </c>
    </row>
    <row r="47" spans="1:6" ht="14.25">
      <c r="A47" s="5">
        <v>2014</v>
      </c>
      <c r="B47" s="220">
        <v>21726</v>
      </c>
      <c r="C47" s="220">
        <v>13104</v>
      </c>
      <c r="D47" s="220">
        <v>51818</v>
      </c>
      <c r="E47" s="220">
        <v>32678</v>
      </c>
      <c r="F47" s="238">
        <v>42702</v>
      </c>
    </row>
    <row r="48" spans="1:6" s="115" customFormat="1" ht="14.25">
      <c r="A48" s="5">
        <v>2015</v>
      </c>
      <c r="B48" s="220">
        <v>20282</v>
      </c>
      <c r="C48" s="220">
        <v>15185</v>
      </c>
      <c r="D48" s="220">
        <v>57352</v>
      </c>
      <c r="E48" s="220">
        <v>35481</v>
      </c>
      <c r="F48" s="238">
        <v>43378</v>
      </c>
    </row>
    <row r="49" spans="1:6" ht="14.25">
      <c r="A49" s="5">
        <v>2016</v>
      </c>
      <c r="B49" s="220">
        <v>20802</v>
      </c>
      <c r="C49" s="220">
        <v>16530</v>
      </c>
      <c r="D49" s="220">
        <v>47207</v>
      </c>
      <c r="E49" s="220">
        <v>46524</v>
      </c>
      <c r="F49" s="238">
        <v>42016</v>
      </c>
    </row>
    <row r="50" spans="1:6" ht="14.25">
      <c r="A50" s="7">
        <v>2017</v>
      </c>
      <c r="B50" s="220">
        <v>20921</v>
      </c>
      <c r="C50" s="220">
        <v>18813</v>
      </c>
      <c r="D50" s="220">
        <v>47730</v>
      </c>
      <c r="E50" s="220">
        <v>49683</v>
      </c>
      <c r="F50" s="238">
        <v>43667</v>
      </c>
    </row>
    <row r="51" spans="1:7" s="115" customFormat="1" ht="15" thickBot="1">
      <c r="A51" s="9">
        <v>2018</v>
      </c>
      <c r="B51" s="318">
        <v>21856</v>
      </c>
      <c r="C51" s="318">
        <v>19486</v>
      </c>
      <c r="D51" s="318">
        <v>50741</v>
      </c>
      <c r="E51" s="318">
        <v>52298</v>
      </c>
      <c r="F51" s="319">
        <v>47836</v>
      </c>
      <c r="G51" s="305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E51" sqref="E51"/>
    </sheetView>
  </sheetViews>
  <sheetFormatPr defaultColWidth="9.00390625" defaultRowHeight="14.25"/>
  <cols>
    <col min="1" max="5" width="12.75390625" style="0" customWidth="1"/>
    <col min="6" max="6" width="16.25390625" style="0" customWidth="1"/>
  </cols>
  <sheetData>
    <row r="1" spans="1:6" ht="18.75">
      <c r="A1" s="336" t="s">
        <v>533</v>
      </c>
      <c r="B1" s="336"/>
      <c r="C1" s="336"/>
      <c r="D1" s="336"/>
      <c r="E1" s="336"/>
      <c r="F1" s="336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74</v>
      </c>
      <c r="C3" s="15" t="s">
        <v>75</v>
      </c>
      <c r="D3" s="15" t="s">
        <v>76</v>
      </c>
      <c r="E3" s="15" t="s">
        <v>77</v>
      </c>
      <c r="F3" s="22" t="s">
        <v>423</v>
      </c>
    </row>
    <row r="4" spans="1:6" ht="14.25">
      <c r="A4" s="14">
        <v>1949</v>
      </c>
      <c r="B4" s="12" t="s">
        <v>38</v>
      </c>
      <c r="C4" s="12" t="s">
        <v>27</v>
      </c>
      <c r="D4" s="12" t="s">
        <v>27</v>
      </c>
      <c r="E4" s="12" t="s">
        <v>27</v>
      </c>
      <c r="F4" s="13" t="s">
        <v>27</v>
      </c>
    </row>
    <row r="5" spans="1:6" ht="14.25">
      <c r="A5" s="5">
        <v>1952</v>
      </c>
      <c r="B5" s="7" t="s">
        <v>38</v>
      </c>
      <c r="C5" s="7" t="s">
        <v>27</v>
      </c>
      <c r="D5" s="7" t="s">
        <v>27</v>
      </c>
      <c r="E5" s="7" t="s">
        <v>27</v>
      </c>
      <c r="F5" s="8" t="s">
        <v>27</v>
      </c>
    </row>
    <row r="6" spans="1:6" ht="14.25">
      <c r="A6" s="5">
        <v>1957</v>
      </c>
      <c r="B6" s="7" t="s">
        <v>38</v>
      </c>
      <c r="C6" s="7" t="s">
        <v>27</v>
      </c>
      <c r="D6" s="7" t="s">
        <v>27</v>
      </c>
      <c r="E6" s="7" t="s">
        <v>27</v>
      </c>
      <c r="F6" s="8" t="s">
        <v>27</v>
      </c>
    </row>
    <row r="7" spans="1:6" ht="14.25">
      <c r="A7" s="5">
        <v>1962</v>
      </c>
      <c r="B7" s="7" t="s">
        <v>38</v>
      </c>
      <c r="C7" s="7" t="s">
        <v>27</v>
      </c>
      <c r="D7" s="7" t="s">
        <v>27</v>
      </c>
      <c r="E7" s="7" t="s">
        <v>27</v>
      </c>
      <c r="F7" s="8" t="s">
        <v>27</v>
      </c>
    </row>
    <row r="8" spans="1:6" ht="14.25">
      <c r="A8" s="5">
        <v>1965</v>
      </c>
      <c r="B8" s="7" t="s">
        <v>38</v>
      </c>
      <c r="C8" s="7" t="s">
        <v>27</v>
      </c>
      <c r="D8" s="7" t="s">
        <v>27</v>
      </c>
      <c r="E8" s="7" t="s">
        <v>27</v>
      </c>
      <c r="F8" s="8" t="s">
        <v>27</v>
      </c>
    </row>
    <row r="9" spans="1:6" ht="14.25">
      <c r="A9" s="5">
        <v>1970</v>
      </c>
      <c r="B9" s="7" t="s">
        <v>38</v>
      </c>
      <c r="C9" s="7" t="s">
        <v>27</v>
      </c>
      <c r="D9" s="7" t="s">
        <v>27</v>
      </c>
      <c r="E9" s="7" t="s">
        <v>27</v>
      </c>
      <c r="F9" s="8" t="s">
        <v>27</v>
      </c>
    </row>
    <row r="10" spans="1:6" ht="14.25">
      <c r="A10" s="5">
        <v>1975</v>
      </c>
      <c r="B10" s="7" t="s">
        <v>38</v>
      </c>
      <c r="C10" s="7" t="s">
        <v>27</v>
      </c>
      <c r="D10" s="7" t="s">
        <v>27</v>
      </c>
      <c r="E10" s="7" t="s">
        <v>27</v>
      </c>
      <c r="F10" s="8" t="s">
        <v>27</v>
      </c>
    </row>
    <row r="11" spans="1:6" ht="14.25">
      <c r="A11" s="5">
        <v>1978</v>
      </c>
      <c r="B11" s="7" t="s">
        <v>38</v>
      </c>
      <c r="C11" s="7" t="s">
        <v>27</v>
      </c>
      <c r="D11" s="7" t="s">
        <v>27</v>
      </c>
      <c r="E11" s="7">
        <v>161</v>
      </c>
      <c r="F11" s="8">
        <v>166</v>
      </c>
    </row>
    <row r="12" spans="1:6" ht="14.25">
      <c r="A12" s="5">
        <v>1979</v>
      </c>
      <c r="B12" s="7" t="s">
        <v>38</v>
      </c>
      <c r="C12" s="7" t="s">
        <v>27</v>
      </c>
      <c r="D12" s="7" t="s">
        <v>27</v>
      </c>
      <c r="E12" s="7" t="s">
        <v>27</v>
      </c>
      <c r="F12" s="8" t="s">
        <v>27</v>
      </c>
    </row>
    <row r="13" spans="1:6" ht="14.25">
      <c r="A13" s="5">
        <v>1980</v>
      </c>
      <c r="B13" s="7" t="s">
        <v>38</v>
      </c>
      <c r="C13" s="7" t="s">
        <v>27</v>
      </c>
      <c r="D13" s="7" t="s">
        <v>27</v>
      </c>
      <c r="E13" s="7">
        <v>52</v>
      </c>
      <c r="F13" s="8">
        <v>71</v>
      </c>
    </row>
    <row r="14" spans="1:6" ht="14.25">
      <c r="A14" s="5">
        <v>1981</v>
      </c>
      <c r="B14" s="7" t="s">
        <v>38</v>
      </c>
      <c r="C14" s="7" t="s">
        <v>27</v>
      </c>
      <c r="D14" s="7" t="s">
        <v>27</v>
      </c>
      <c r="E14" s="7" t="s">
        <v>27</v>
      </c>
      <c r="F14" s="8" t="s">
        <v>27</v>
      </c>
    </row>
    <row r="15" spans="1:6" ht="14.25">
      <c r="A15" s="5">
        <v>1982</v>
      </c>
      <c r="B15" s="7" t="s">
        <v>38</v>
      </c>
      <c r="C15" s="7" t="s">
        <v>27</v>
      </c>
      <c r="D15" s="7" t="s">
        <v>27</v>
      </c>
      <c r="E15" s="7" t="s">
        <v>27</v>
      </c>
      <c r="F15" s="8" t="s">
        <v>27</v>
      </c>
    </row>
    <row r="16" spans="1:6" ht="14.25">
      <c r="A16" s="5">
        <v>1983</v>
      </c>
      <c r="B16" s="7" t="s">
        <v>38</v>
      </c>
      <c r="C16" s="7" t="s">
        <v>27</v>
      </c>
      <c r="D16" s="7" t="s">
        <v>27</v>
      </c>
      <c r="E16" s="7" t="s">
        <v>27</v>
      </c>
      <c r="F16" s="8" t="s">
        <v>27</v>
      </c>
    </row>
    <row r="17" spans="1:6" ht="14.25">
      <c r="A17" s="5">
        <v>1984</v>
      </c>
      <c r="B17" s="7">
        <v>30</v>
      </c>
      <c r="C17" s="7">
        <v>18</v>
      </c>
      <c r="D17" s="7">
        <v>53</v>
      </c>
      <c r="E17" s="7" t="s">
        <v>27</v>
      </c>
      <c r="F17" s="8" t="s">
        <v>27</v>
      </c>
    </row>
    <row r="18" spans="1:6" ht="14.25">
      <c r="A18" s="5">
        <v>1985</v>
      </c>
      <c r="B18" s="7">
        <v>62</v>
      </c>
      <c r="C18" s="7">
        <v>40</v>
      </c>
      <c r="D18" s="7">
        <v>110</v>
      </c>
      <c r="E18" s="7">
        <v>237</v>
      </c>
      <c r="F18" s="8">
        <v>245</v>
      </c>
    </row>
    <row r="19" spans="1:6" ht="14.25">
      <c r="A19" s="5">
        <v>1986</v>
      </c>
      <c r="B19" s="7">
        <v>155</v>
      </c>
      <c r="C19" s="7">
        <v>22</v>
      </c>
      <c r="D19" s="7">
        <v>667</v>
      </c>
      <c r="E19" s="7" t="s">
        <v>27</v>
      </c>
      <c r="F19" s="8" t="s">
        <v>27</v>
      </c>
    </row>
    <row r="20" spans="1:6" ht="14.25">
      <c r="A20" s="5">
        <v>1987</v>
      </c>
      <c r="B20" s="7">
        <v>278</v>
      </c>
      <c r="C20" s="7">
        <v>71</v>
      </c>
      <c r="D20" s="7">
        <v>5745</v>
      </c>
      <c r="E20" s="7" t="s">
        <v>27</v>
      </c>
      <c r="F20" s="8" t="s">
        <v>27</v>
      </c>
    </row>
    <row r="21" spans="1:6" ht="14.25">
      <c r="A21" s="5">
        <v>1988</v>
      </c>
      <c r="B21" s="7">
        <v>200</v>
      </c>
      <c r="C21" s="7">
        <v>38</v>
      </c>
      <c r="D21" s="7">
        <v>6697</v>
      </c>
      <c r="E21" s="7" t="s">
        <v>27</v>
      </c>
      <c r="F21" s="8" t="s">
        <v>27</v>
      </c>
    </row>
    <row r="22" spans="1:6" ht="14.25">
      <c r="A22" s="5">
        <v>1989</v>
      </c>
      <c r="B22" s="7">
        <v>375</v>
      </c>
      <c r="C22" s="7">
        <v>52</v>
      </c>
      <c r="D22" s="7">
        <v>10145</v>
      </c>
      <c r="E22" s="7" t="s">
        <v>27</v>
      </c>
      <c r="F22" s="8" t="s">
        <v>27</v>
      </c>
    </row>
    <row r="23" spans="1:6" ht="14.25">
      <c r="A23" s="5">
        <v>1990</v>
      </c>
      <c r="B23" s="7">
        <v>313</v>
      </c>
      <c r="C23" s="7">
        <v>79</v>
      </c>
      <c r="D23" s="7">
        <v>16268</v>
      </c>
      <c r="E23" s="7">
        <v>1889</v>
      </c>
      <c r="F23" s="8">
        <v>3070</v>
      </c>
    </row>
    <row r="24" spans="1:6" ht="14.25">
      <c r="A24" s="5">
        <v>1991</v>
      </c>
      <c r="B24" s="7">
        <v>341</v>
      </c>
      <c r="C24" s="7">
        <v>569</v>
      </c>
      <c r="D24" s="7">
        <v>23517</v>
      </c>
      <c r="E24" s="7" t="s">
        <v>27</v>
      </c>
      <c r="F24" s="8" t="s">
        <v>27</v>
      </c>
    </row>
    <row r="25" spans="1:6" ht="14.25">
      <c r="A25" s="5">
        <v>1992</v>
      </c>
      <c r="B25" s="7">
        <v>357</v>
      </c>
      <c r="C25" s="7">
        <v>557</v>
      </c>
      <c r="D25" s="7">
        <v>24383</v>
      </c>
      <c r="E25" s="7" t="s">
        <v>27</v>
      </c>
      <c r="F25" s="8" t="s">
        <v>27</v>
      </c>
    </row>
    <row r="26" spans="1:6" ht="14.25">
      <c r="A26" s="5">
        <v>1993</v>
      </c>
      <c r="B26" s="7">
        <v>422</v>
      </c>
      <c r="C26" s="7">
        <v>495</v>
      </c>
      <c r="D26" s="7">
        <v>26157</v>
      </c>
      <c r="E26" s="7">
        <v>4544</v>
      </c>
      <c r="F26" s="8">
        <v>10978</v>
      </c>
    </row>
    <row r="27" spans="1:6" ht="14.25">
      <c r="A27" s="5">
        <v>1994</v>
      </c>
      <c r="B27" s="7">
        <v>420</v>
      </c>
      <c r="C27" s="7">
        <v>690</v>
      </c>
      <c r="D27" s="7">
        <v>22496</v>
      </c>
      <c r="E27" s="7">
        <v>8161</v>
      </c>
      <c r="F27" s="8">
        <v>13191</v>
      </c>
    </row>
    <row r="28" spans="1:6" ht="14.25">
      <c r="A28" s="5">
        <v>1995</v>
      </c>
      <c r="B28" s="7">
        <v>293</v>
      </c>
      <c r="C28" s="7">
        <v>675</v>
      </c>
      <c r="D28" s="7">
        <v>24069</v>
      </c>
      <c r="E28" s="7">
        <v>9140</v>
      </c>
      <c r="F28" s="8">
        <v>28807</v>
      </c>
    </row>
    <row r="29" spans="1:6" ht="14.25">
      <c r="A29" s="5">
        <v>1996</v>
      </c>
      <c r="B29" s="7">
        <v>160</v>
      </c>
      <c r="C29" s="7">
        <v>675</v>
      </c>
      <c r="D29" s="7">
        <v>9282</v>
      </c>
      <c r="E29" s="7">
        <v>2961</v>
      </c>
      <c r="F29" s="8">
        <v>35364</v>
      </c>
    </row>
    <row r="30" spans="1:6" ht="14.25">
      <c r="A30" s="5">
        <v>1997</v>
      </c>
      <c r="B30" s="7">
        <v>135</v>
      </c>
      <c r="C30" s="7">
        <v>675</v>
      </c>
      <c r="D30" s="7">
        <v>9625</v>
      </c>
      <c r="E30" s="7">
        <v>3495</v>
      </c>
      <c r="F30" s="8">
        <v>38474</v>
      </c>
    </row>
    <row r="31" spans="1:6" ht="14.25">
      <c r="A31" s="5">
        <v>1998</v>
      </c>
      <c r="B31" s="7">
        <v>284</v>
      </c>
      <c r="C31" s="7">
        <v>563</v>
      </c>
      <c r="D31" s="7">
        <v>13640</v>
      </c>
      <c r="E31" s="7">
        <v>4125</v>
      </c>
      <c r="F31" s="8">
        <v>56131</v>
      </c>
    </row>
    <row r="32" spans="1:6" ht="14.25">
      <c r="A32" s="5">
        <v>1999</v>
      </c>
      <c r="B32" s="7">
        <v>369</v>
      </c>
      <c r="C32" s="7">
        <v>140</v>
      </c>
      <c r="D32" s="7">
        <v>18062</v>
      </c>
      <c r="E32" s="7">
        <v>6070</v>
      </c>
      <c r="F32" s="8">
        <v>67453</v>
      </c>
    </row>
    <row r="33" spans="1:6" ht="14.25">
      <c r="A33" s="5">
        <v>2000</v>
      </c>
      <c r="B33" s="7">
        <v>368</v>
      </c>
      <c r="C33" s="7">
        <v>227</v>
      </c>
      <c r="D33" s="7">
        <v>17116</v>
      </c>
      <c r="E33" s="7">
        <v>7467</v>
      </c>
      <c r="F33" s="8">
        <v>72331</v>
      </c>
    </row>
    <row r="34" spans="1:6" ht="14.25">
      <c r="A34" s="5">
        <v>2001</v>
      </c>
      <c r="B34" s="7">
        <v>315</v>
      </c>
      <c r="C34" s="7">
        <v>231</v>
      </c>
      <c r="D34" s="7">
        <v>15613</v>
      </c>
      <c r="E34" s="7">
        <v>5529</v>
      </c>
      <c r="F34" s="8">
        <v>72879</v>
      </c>
    </row>
    <row r="35" spans="1:6" ht="14.25">
      <c r="A35" s="5">
        <v>2002</v>
      </c>
      <c r="B35" s="7">
        <v>366</v>
      </c>
      <c r="C35" s="7">
        <v>233</v>
      </c>
      <c r="D35" s="7">
        <v>16770</v>
      </c>
      <c r="E35" s="7">
        <v>5362</v>
      </c>
      <c r="F35" s="8">
        <v>90921</v>
      </c>
    </row>
    <row r="36" spans="1:6" ht="14.25">
      <c r="A36" s="5">
        <v>2003</v>
      </c>
      <c r="B36" s="7">
        <v>396</v>
      </c>
      <c r="C36" s="7">
        <v>249</v>
      </c>
      <c r="D36" s="7">
        <v>18756</v>
      </c>
      <c r="E36" s="7">
        <v>9305</v>
      </c>
      <c r="F36" s="8">
        <v>98278</v>
      </c>
    </row>
    <row r="37" spans="1:6" ht="14.25">
      <c r="A37" s="5">
        <v>2004</v>
      </c>
      <c r="B37" s="7">
        <v>282</v>
      </c>
      <c r="C37" s="7">
        <v>254</v>
      </c>
      <c r="D37" s="7">
        <v>19540</v>
      </c>
      <c r="E37" s="7">
        <v>11083</v>
      </c>
      <c r="F37" s="8">
        <v>106505</v>
      </c>
    </row>
    <row r="38" spans="1:6" ht="14.25">
      <c r="A38" s="5">
        <v>2005</v>
      </c>
      <c r="B38" s="7">
        <v>287</v>
      </c>
      <c r="C38" s="7">
        <v>257</v>
      </c>
      <c r="D38" s="7">
        <v>21468</v>
      </c>
      <c r="E38" s="7">
        <v>12318</v>
      </c>
      <c r="F38" s="8">
        <v>95239</v>
      </c>
    </row>
    <row r="39" spans="1:6" ht="14.25">
      <c r="A39" s="5">
        <v>2006</v>
      </c>
      <c r="B39" s="7">
        <v>307</v>
      </c>
      <c r="C39" s="7">
        <v>243</v>
      </c>
      <c r="D39" s="7">
        <v>22921</v>
      </c>
      <c r="E39" s="7">
        <v>11015</v>
      </c>
      <c r="F39" s="8">
        <v>98013</v>
      </c>
    </row>
    <row r="40" spans="1:6" ht="14.25">
      <c r="A40" s="5">
        <v>2007</v>
      </c>
      <c r="B40" s="220">
        <v>250</v>
      </c>
      <c r="C40" s="220">
        <v>238</v>
      </c>
      <c r="D40" s="220">
        <v>21495</v>
      </c>
      <c r="E40" s="220">
        <v>10704</v>
      </c>
      <c r="F40" s="238">
        <v>95397</v>
      </c>
    </row>
    <row r="41" spans="1:6" ht="14.25">
      <c r="A41" s="5">
        <v>2008</v>
      </c>
      <c r="B41" s="220">
        <v>260</v>
      </c>
      <c r="C41" s="220">
        <v>347</v>
      </c>
      <c r="D41" s="220">
        <v>21855</v>
      </c>
      <c r="E41" s="220">
        <v>6164</v>
      </c>
      <c r="F41" s="238">
        <v>108663</v>
      </c>
    </row>
    <row r="42" spans="1:6" ht="14.25">
      <c r="A42" s="5">
        <v>2009</v>
      </c>
      <c r="B42" s="220">
        <v>278</v>
      </c>
      <c r="C42" s="220">
        <v>467</v>
      </c>
      <c r="D42" s="220">
        <v>23629</v>
      </c>
      <c r="E42" s="220">
        <v>7470</v>
      </c>
      <c r="F42" s="238">
        <v>118018</v>
      </c>
    </row>
    <row r="43" spans="1:6" ht="14.25">
      <c r="A43" s="5">
        <v>2010</v>
      </c>
      <c r="B43" s="220">
        <v>300</v>
      </c>
      <c r="C43" s="220">
        <v>466</v>
      </c>
      <c r="D43" s="220">
        <v>23156</v>
      </c>
      <c r="E43" s="220">
        <v>7355</v>
      </c>
      <c r="F43" s="238">
        <v>109447</v>
      </c>
    </row>
    <row r="44" spans="1:6" ht="14.25">
      <c r="A44" s="5">
        <v>2011</v>
      </c>
      <c r="B44" s="220">
        <v>327</v>
      </c>
      <c r="C44" s="220">
        <v>485</v>
      </c>
      <c r="D44" s="220">
        <v>24157</v>
      </c>
      <c r="E44" s="220">
        <v>8424</v>
      </c>
      <c r="F44" s="238">
        <v>129692</v>
      </c>
    </row>
    <row r="45" spans="1:6" ht="14.25">
      <c r="A45" s="5">
        <v>2012</v>
      </c>
      <c r="B45" s="220">
        <v>326</v>
      </c>
      <c r="C45" s="220">
        <v>470</v>
      </c>
      <c r="D45" s="220">
        <v>26636</v>
      </c>
      <c r="E45" s="220">
        <v>8798</v>
      </c>
      <c r="F45" s="238">
        <v>126499</v>
      </c>
    </row>
    <row r="46" spans="1:6" ht="14.25">
      <c r="A46" s="5">
        <v>2013</v>
      </c>
      <c r="B46" s="220">
        <v>322</v>
      </c>
      <c r="C46" s="220">
        <v>443</v>
      </c>
      <c r="D46" s="220">
        <v>28036</v>
      </c>
      <c r="E46" s="220">
        <v>9104</v>
      </c>
      <c r="F46" s="238">
        <v>109257</v>
      </c>
    </row>
    <row r="47" spans="1:6" ht="14.25">
      <c r="A47" s="5">
        <v>2014</v>
      </c>
      <c r="B47" s="220">
        <v>314</v>
      </c>
      <c r="C47" s="220">
        <v>418</v>
      </c>
      <c r="D47" s="220">
        <v>29770</v>
      </c>
      <c r="E47" s="220">
        <v>9133</v>
      </c>
      <c r="F47" s="238">
        <v>107416</v>
      </c>
    </row>
    <row r="48" spans="1:6" s="115" customFormat="1" ht="14.25">
      <c r="A48" s="5">
        <v>2015</v>
      </c>
      <c r="B48" s="220">
        <v>306</v>
      </c>
      <c r="C48" s="220">
        <v>404</v>
      </c>
      <c r="D48" s="220">
        <v>29254</v>
      </c>
      <c r="E48" s="220">
        <v>9881</v>
      </c>
      <c r="F48" s="238">
        <v>102424</v>
      </c>
    </row>
    <row r="49" spans="1:6" s="115" customFormat="1" ht="14.25">
      <c r="A49" s="5">
        <v>2016</v>
      </c>
      <c r="B49" s="220">
        <v>282</v>
      </c>
      <c r="C49" s="220">
        <v>269</v>
      </c>
      <c r="D49" s="220">
        <v>23487</v>
      </c>
      <c r="E49" s="220">
        <v>17789</v>
      </c>
      <c r="F49" s="238">
        <v>71298</v>
      </c>
    </row>
    <row r="50" spans="1:6" s="115" customFormat="1" ht="14.25">
      <c r="A50" s="7">
        <v>2017</v>
      </c>
      <c r="B50" s="220">
        <v>287</v>
      </c>
      <c r="C50" s="220">
        <v>273</v>
      </c>
      <c r="D50" s="220">
        <v>24034</v>
      </c>
      <c r="E50" s="220">
        <v>20743</v>
      </c>
      <c r="F50" s="238">
        <v>62162</v>
      </c>
    </row>
    <row r="51" spans="1:6" s="115" customFormat="1" ht="15" thickBot="1">
      <c r="A51" s="9">
        <v>2018</v>
      </c>
      <c r="B51" s="318">
        <v>288</v>
      </c>
      <c r="C51" s="318">
        <v>274</v>
      </c>
      <c r="D51" s="318">
        <v>25824</v>
      </c>
      <c r="E51" s="318">
        <v>22138</v>
      </c>
      <c r="F51" s="319">
        <v>64062</v>
      </c>
    </row>
    <row r="52" ht="14.25">
      <c r="A52" t="s">
        <v>531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I38" sqref="I38"/>
    </sheetView>
  </sheetViews>
  <sheetFormatPr defaultColWidth="9.00390625" defaultRowHeight="14.25"/>
  <cols>
    <col min="1" max="1" width="10.875" style="0" customWidth="1"/>
    <col min="2" max="7" width="10.875" style="134" customWidth="1"/>
  </cols>
  <sheetData>
    <row r="1" spans="1:7" ht="18.75">
      <c r="A1" s="336" t="s">
        <v>359</v>
      </c>
      <c r="B1" s="336"/>
      <c r="C1" s="336"/>
      <c r="D1" s="336"/>
      <c r="E1" s="336"/>
      <c r="F1" s="336"/>
      <c r="G1" s="336"/>
    </row>
    <row r="2" spans="1:7" ht="15" thickBot="1">
      <c r="A2" s="337" t="s">
        <v>351</v>
      </c>
      <c r="B2" s="337"/>
      <c r="C2" s="337"/>
      <c r="D2" s="337"/>
      <c r="E2" s="337"/>
      <c r="F2" s="337"/>
      <c r="G2" s="337"/>
    </row>
    <row r="3" spans="1:7" ht="14.25" customHeight="1">
      <c r="A3" s="332" t="s">
        <v>350</v>
      </c>
      <c r="B3" s="339" t="s">
        <v>352</v>
      </c>
      <c r="C3" s="124"/>
      <c r="D3" s="124"/>
      <c r="E3" s="124"/>
      <c r="F3" s="51"/>
      <c r="G3" s="51"/>
    </row>
    <row r="4" spans="1:7" ht="28.5">
      <c r="A4" s="333"/>
      <c r="B4" s="340"/>
      <c r="C4" s="125" t="s">
        <v>17</v>
      </c>
      <c r="D4" s="125" t="s">
        <v>18</v>
      </c>
      <c r="E4" s="126" t="s">
        <v>19</v>
      </c>
      <c r="F4" s="50" t="s">
        <v>20</v>
      </c>
      <c r="G4" s="193" t="s">
        <v>493</v>
      </c>
    </row>
    <row r="5" spans="1:7" ht="14.25">
      <c r="A5" s="14">
        <v>1979</v>
      </c>
      <c r="B5" s="128">
        <v>83476</v>
      </c>
      <c r="C5" s="128">
        <v>55422</v>
      </c>
      <c r="D5" s="128">
        <v>10786</v>
      </c>
      <c r="E5" s="128">
        <v>11334</v>
      </c>
      <c r="F5" s="128">
        <v>5212</v>
      </c>
      <c r="G5" s="129">
        <v>722</v>
      </c>
    </row>
    <row r="6" spans="1:7" ht="14.25">
      <c r="A6" s="5">
        <v>1980</v>
      </c>
      <c r="B6" s="130">
        <v>104662</v>
      </c>
      <c r="C6" s="130">
        <v>65912</v>
      </c>
      <c r="D6" s="130">
        <v>12417</v>
      </c>
      <c r="E6" s="130">
        <v>16156</v>
      </c>
      <c r="F6" s="130">
        <v>9371</v>
      </c>
      <c r="G6" s="131">
        <v>806</v>
      </c>
    </row>
    <row r="7" spans="1:7" ht="14.25">
      <c r="A7" s="5">
        <v>1981</v>
      </c>
      <c r="B7" s="130">
        <v>133955</v>
      </c>
      <c r="C7" s="130">
        <v>78768</v>
      </c>
      <c r="D7" s="130">
        <v>15302</v>
      </c>
      <c r="E7" s="130">
        <v>23110</v>
      </c>
      <c r="F7" s="130">
        <v>15813</v>
      </c>
      <c r="G7" s="131">
        <v>962</v>
      </c>
    </row>
    <row r="8" spans="1:7" ht="14.25">
      <c r="A8" s="5">
        <v>1982</v>
      </c>
      <c r="B8" s="130">
        <v>166025</v>
      </c>
      <c r="C8" s="130">
        <v>99628</v>
      </c>
      <c r="D8" s="130">
        <v>17506</v>
      </c>
      <c r="E8" s="130">
        <v>30093</v>
      </c>
      <c r="F8" s="130">
        <v>17711</v>
      </c>
      <c r="G8" s="131">
        <v>1087</v>
      </c>
    </row>
    <row r="9" spans="1:7" ht="14.25">
      <c r="A9" s="5">
        <v>1983</v>
      </c>
      <c r="B9" s="130">
        <v>164526</v>
      </c>
      <c r="C9" s="130">
        <v>93367</v>
      </c>
      <c r="D9" s="130">
        <v>18623</v>
      </c>
      <c r="E9" s="130">
        <v>31760</v>
      </c>
      <c r="F9" s="130">
        <v>19555</v>
      </c>
      <c r="G9" s="131">
        <v>1221</v>
      </c>
    </row>
    <row r="10" spans="1:7" ht="14.25">
      <c r="A10" s="5">
        <v>1984</v>
      </c>
      <c r="B10" s="130">
        <v>182199</v>
      </c>
      <c r="C10" s="130">
        <v>103616</v>
      </c>
      <c r="D10" s="130">
        <v>18494</v>
      </c>
      <c r="E10" s="130">
        <v>33140</v>
      </c>
      <c r="F10" s="130">
        <v>25336</v>
      </c>
      <c r="G10" s="131">
        <v>1613</v>
      </c>
    </row>
    <row r="11" spans="1:7" ht="14.25">
      <c r="A11" s="5">
        <v>1985</v>
      </c>
      <c r="B11" s="130">
        <v>208666</v>
      </c>
      <c r="C11" s="130">
        <v>114033</v>
      </c>
      <c r="D11" s="130">
        <v>20920</v>
      </c>
      <c r="E11" s="130">
        <v>39752</v>
      </c>
      <c r="F11" s="130">
        <v>31791</v>
      </c>
      <c r="G11" s="131">
        <v>2170</v>
      </c>
    </row>
    <row r="12" spans="1:7" ht="14.25">
      <c r="A12" s="5">
        <v>1986</v>
      </c>
      <c r="B12" s="130">
        <v>242720</v>
      </c>
      <c r="C12" s="130">
        <v>134651</v>
      </c>
      <c r="D12" s="130">
        <v>24327</v>
      </c>
      <c r="E12" s="130">
        <v>46305</v>
      </c>
      <c r="F12" s="130">
        <v>34850</v>
      </c>
      <c r="G12" s="131">
        <v>2587</v>
      </c>
    </row>
    <row r="13" spans="1:7" ht="14.25">
      <c r="A13" s="5">
        <v>1987</v>
      </c>
      <c r="B13" s="130">
        <v>324083</v>
      </c>
      <c r="C13" s="130">
        <v>175557</v>
      </c>
      <c r="D13" s="130">
        <v>28217</v>
      </c>
      <c r="E13" s="130">
        <v>62763</v>
      </c>
      <c r="F13" s="130">
        <v>53555</v>
      </c>
      <c r="G13" s="131">
        <v>3991</v>
      </c>
    </row>
    <row r="14" spans="1:7" ht="14.25">
      <c r="A14" s="5">
        <v>1988</v>
      </c>
      <c r="B14" s="130">
        <v>456582</v>
      </c>
      <c r="C14" s="130">
        <v>241756</v>
      </c>
      <c r="D14" s="130">
        <v>45660</v>
      </c>
      <c r="E14" s="130">
        <v>89283</v>
      </c>
      <c r="F14" s="130">
        <v>74018</v>
      </c>
      <c r="G14" s="131">
        <v>5865</v>
      </c>
    </row>
    <row r="15" spans="1:7" ht="14.25">
      <c r="A15" s="5">
        <v>1989</v>
      </c>
      <c r="B15" s="130">
        <v>535762</v>
      </c>
      <c r="C15" s="130">
        <v>306638</v>
      </c>
      <c r="D15" s="130">
        <v>33093</v>
      </c>
      <c r="E15" s="130">
        <v>105716</v>
      </c>
      <c r="F15" s="130">
        <v>82271</v>
      </c>
      <c r="G15" s="131">
        <v>8044</v>
      </c>
    </row>
    <row r="16" spans="1:7" ht="14.25">
      <c r="A16" s="5">
        <v>1990</v>
      </c>
      <c r="B16" s="130">
        <v>605893</v>
      </c>
      <c r="C16" s="130">
        <v>353552</v>
      </c>
      <c r="D16" s="130">
        <v>38922</v>
      </c>
      <c r="E16" s="130">
        <v>123400</v>
      </c>
      <c r="F16" s="130">
        <v>80425</v>
      </c>
      <c r="G16" s="131">
        <v>9594</v>
      </c>
    </row>
    <row r="17" spans="1:7" ht="14.25">
      <c r="A17" s="5">
        <v>1991</v>
      </c>
      <c r="B17" s="130">
        <v>660470</v>
      </c>
      <c r="C17" s="130">
        <v>358764</v>
      </c>
      <c r="D17" s="130">
        <v>42561</v>
      </c>
      <c r="E17" s="130">
        <v>139882</v>
      </c>
      <c r="F17" s="130">
        <v>100110</v>
      </c>
      <c r="G17" s="131">
        <v>19153</v>
      </c>
    </row>
    <row r="18" spans="1:7" ht="14.25">
      <c r="A18" s="5">
        <v>1992</v>
      </c>
      <c r="B18" s="130">
        <v>716775</v>
      </c>
      <c r="C18" s="130">
        <v>392864</v>
      </c>
      <c r="D18" s="130">
        <v>37017</v>
      </c>
      <c r="E18" s="130">
        <v>163332</v>
      </c>
      <c r="F18" s="130">
        <v>101570</v>
      </c>
      <c r="G18" s="131">
        <v>21992</v>
      </c>
    </row>
    <row r="19" spans="1:7" ht="14.25">
      <c r="A19" s="5">
        <v>1993</v>
      </c>
      <c r="B19" s="130">
        <v>840506</v>
      </c>
      <c r="C19" s="130">
        <v>426553</v>
      </c>
      <c r="D19" s="130">
        <v>33675</v>
      </c>
      <c r="E19" s="130">
        <v>198948</v>
      </c>
      <c r="F19" s="130">
        <v>159637</v>
      </c>
      <c r="G19" s="131">
        <v>21693</v>
      </c>
    </row>
    <row r="20" spans="1:7" ht="14.25">
      <c r="A20" s="5">
        <v>1994</v>
      </c>
      <c r="B20" s="130">
        <v>997886</v>
      </c>
      <c r="C20" s="130">
        <v>505406</v>
      </c>
      <c r="D20" s="130">
        <v>35986</v>
      </c>
      <c r="E20" s="130">
        <v>219022</v>
      </c>
      <c r="F20" s="130">
        <v>212427</v>
      </c>
      <c r="G20" s="131">
        <v>25045</v>
      </c>
    </row>
    <row r="21" spans="1:7" ht="14.25">
      <c r="A21" s="5">
        <v>1995</v>
      </c>
      <c r="B21" s="130">
        <v>1381747</v>
      </c>
      <c r="C21" s="130">
        <v>744902</v>
      </c>
      <c r="D21" s="130">
        <v>45745</v>
      </c>
      <c r="E21" s="130">
        <v>268992</v>
      </c>
      <c r="F21" s="130">
        <v>302498</v>
      </c>
      <c r="G21" s="131">
        <v>19610</v>
      </c>
    </row>
    <row r="22" spans="1:7" ht="14.25">
      <c r="A22" s="5">
        <v>1996</v>
      </c>
      <c r="B22" s="130">
        <v>1375502</v>
      </c>
      <c r="C22" s="130">
        <v>757598</v>
      </c>
      <c r="D22" s="130">
        <v>45259</v>
      </c>
      <c r="E22" s="130">
        <v>188931</v>
      </c>
      <c r="F22" s="130">
        <v>361925</v>
      </c>
      <c r="G22" s="131">
        <v>21789</v>
      </c>
    </row>
    <row r="23" spans="1:7" ht="14.25">
      <c r="A23" s="5">
        <v>1997</v>
      </c>
      <c r="B23" s="130">
        <v>1525796</v>
      </c>
      <c r="C23" s="130">
        <v>850492</v>
      </c>
      <c r="D23" s="130">
        <v>41246</v>
      </c>
      <c r="E23" s="130">
        <v>205343</v>
      </c>
      <c r="F23" s="130">
        <v>404125</v>
      </c>
      <c r="G23" s="131">
        <v>24590</v>
      </c>
    </row>
    <row r="24" spans="1:7" ht="14.25">
      <c r="A24" s="5">
        <v>1998</v>
      </c>
      <c r="B24" s="130">
        <v>1584583</v>
      </c>
      <c r="C24" s="130">
        <v>866419</v>
      </c>
      <c r="D24" s="130">
        <v>44514</v>
      </c>
      <c r="E24" s="130">
        <v>212759</v>
      </c>
      <c r="F24" s="130">
        <v>435990</v>
      </c>
      <c r="G24" s="131">
        <v>24901</v>
      </c>
    </row>
    <row r="25" spans="1:7" ht="14.25">
      <c r="A25" s="5">
        <v>1999</v>
      </c>
      <c r="B25" s="130">
        <v>1609530</v>
      </c>
      <c r="C25" s="130">
        <v>842067</v>
      </c>
      <c r="D25" s="130">
        <v>49750</v>
      </c>
      <c r="E25" s="130">
        <v>250846</v>
      </c>
      <c r="F25" s="130">
        <v>440354</v>
      </c>
      <c r="G25" s="131">
        <v>26513</v>
      </c>
    </row>
    <row r="26" spans="1:7" ht="14.25">
      <c r="A26" s="5">
        <v>2000</v>
      </c>
      <c r="B26" s="130">
        <v>1666294</v>
      </c>
      <c r="C26" s="130">
        <v>858082</v>
      </c>
      <c r="D26" s="130">
        <v>45000</v>
      </c>
      <c r="E26" s="130">
        <v>265760</v>
      </c>
      <c r="F26" s="130">
        <v>472716</v>
      </c>
      <c r="G26" s="131">
        <v>24736</v>
      </c>
    </row>
    <row r="27" spans="1:7" ht="14.25">
      <c r="A27" s="5">
        <v>2001</v>
      </c>
      <c r="B27" s="130">
        <v>1729173</v>
      </c>
      <c r="C27" s="130">
        <v>877089</v>
      </c>
      <c r="D27" s="130">
        <v>43748</v>
      </c>
      <c r="E27" s="130">
        <v>292835</v>
      </c>
      <c r="F27" s="130">
        <v>491590</v>
      </c>
      <c r="G27" s="131">
        <v>23911</v>
      </c>
    </row>
    <row r="28" spans="1:7" ht="14.25">
      <c r="A28" s="5">
        <v>2002</v>
      </c>
      <c r="B28" s="130">
        <v>1755860</v>
      </c>
      <c r="C28" s="130">
        <v>857736</v>
      </c>
      <c r="D28" s="130">
        <v>43718</v>
      </c>
      <c r="E28" s="130">
        <v>323742</v>
      </c>
      <c r="F28" s="130">
        <v>501813</v>
      </c>
      <c r="G28" s="131">
        <v>28851</v>
      </c>
    </row>
    <row r="29" spans="1:7" ht="14.25">
      <c r="A29" s="5">
        <v>2003</v>
      </c>
      <c r="B29" s="130">
        <v>1835165</v>
      </c>
      <c r="C29" s="130">
        <v>872000</v>
      </c>
      <c r="D29" s="130">
        <v>47216</v>
      </c>
      <c r="E29" s="130">
        <v>340686</v>
      </c>
      <c r="F29" s="130">
        <v>544104</v>
      </c>
      <c r="G29" s="131">
        <v>31159</v>
      </c>
    </row>
    <row r="30" spans="1:7" ht="14.25">
      <c r="A30" s="5">
        <v>2004</v>
      </c>
      <c r="B30" s="130">
        <v>2064757</v>
      </c>
      <c r="C30" s="130">
        <v>979527</v>
      </c>
      <c r="D30" s="130">
        <v>51341</v>
      </c>
      <c r="E30" s="130">
        <v>411726</v>
      </c>
      <c r="F30" s="130">
        <v>584781</v>
      </c>
      <c r="G30" s="131">
        <v>37382</v>
      </c>
    </row>
    <row r="31" spans="1:7" ht="14.25">
      <c r="A31" s="5">
        <v>2005</v>
      </c>
      <c r="B31" s="130">
        <v>2330168</v>
      </c>
      <c r="C31" s="130">
        <v>1112951</v>
      </c>
      <c r="D31" s="130">
        <v>60939</v>
      </c>
      <c r="E31" s="130">
        <v>489208</v>
      </c>
      <c r="F31" s="130">
        <v>623533</v>
      </c>
      <c r="G31" s="131">
        <v>43537</v>
      </c>
    </row>
    <row r="32" spans="1:7" ht="14.25">
      <c r="A32" s="5">
        <v>2006</v>
      </c>
      <c r="B32" s="130">
        <v>2922026</v>
      </c>
      <c r="C32" s="130">
        <v>1491593</v>
      </c>
      <c r="D32" s="130">
        <v>63936</v>
      </c>
      <c r="E32" s="130">
        <v>520447</v>
      </c>
      <c r="F32" s="130">
        <v>780854</v>
      </c>
      <c r="G32" s="131">
        <v>65196</v>
      </c>
    </row>
    <row r="33" spans="1:7" ht="14.25">
      <c r="A33" s="5">
        <v>2007</v>
      </c>
      <c r="B33" s="240">
        <v>3191619</v>
      </c>
      <c r="C33" s="240">
        <v>1554525</v>
      </c>
      <c r="D33" s="240">
        <v>101187</v>
      </c>
      <c r="E33" s="240">
        <v>656675</v>
      </c>
      <c r="F33" s="240">
        <v>801120</v>
      </c>
      <c r="G33" s="241">
        <v>78111</v>
      </c>
    </row>
    <row r="34" spans="1:7" ht="14.25">
      <c r="A34" s="5">
        <v>2008</v>
      </c>
      <c r="B34" s="240">
        <v>3738403</v>
      </c>
      <c r="C34" s="240">
        <v>1660556</v>
      </c>
      <c r="D34" s="240">
        <v>104085</v>
      </c>
      <c r="E34" s="240">
        <v>856073</v>
      </c>
      <c r="F34" s="240">
        <v>1023017</v>
      </c>
      <c r="G34" s="241">
        <v>94672</v>
      </c>
    </row>
    <row r="35" spans="1:7" ht="14.25">
      <c r="A35" s="5">
        <v>2009</v>
      </c>
      <c r="B35" s="240">
        <v>3935288</v>
      </c>
      <c r="C35" s="240">
        <v>1802106</v>
      </c>
      <c r="D35" s="240">
        <v>116514</v>
      </c>
      <c r="E35" s="240">
        <v>814273</v>
      </c>
      <c r="F35" s="240">
        <v>1100260</v>
      </c>
      <c r="G35" s="241">
        <v>102135</v>
      </c>
    </row>
    <row r="36" spans="1:7" ht="14.25">
      <c r="A36" s="5">
        <v>2010</v>
      </c>
      <c r="B36" s="240">
        <v>4504946</v>
      </c>
      <c r="C36" s="240">
        <v>2212662</v>
      </c>
      <c r="D36" s="240">
        <v>143287</v>
      </c>
      <c r="E36" s="240">
        <v>864261</v>
      </c>
      <c r="F36" s="240">
        <v>1170495</v>
      </c>
      <c r="G36" s="241">
        <v>114242</v>
      </c>
    </row>
    <row r="37" spans="1:7" ht="14.25">
      <c r="A37" s="5">
        <v>2011</v>
      </c>
      <c r="B37" s="240">
        <v>5334504</v>
      </c>
      <c r="C37" s="240">
        <v>2661853</v>
      </c>
      <c r="D37" s="240">
        <v>165221</v>
      </c>
      <c r="E37" s="240">
        <v>1075431</v>
      </c>
      <c r="F37" s="240">
        <v>1301567</v>
      </c>
      <c r="G37" s="241">
        <v>130432</v>
      </c>
    </row>
    <row r="38" spans="1:7" ht="14.25">
      <c r="A38" s="5">
        <v>2012</v>
      </c>
      <c r="B38" s="240">
        <v>5903784</v>
      </c>
      <c r="C38" s="240">
        <v>3006654</v>
      </c>
      <c r="D38" s="240">
        <v>180017</v>
      </c>
      <c r="E38" s="240">
        <v>1087842</v>
      </c>
      <c r="F38" s="240">
        <v>1480548</v>
      </c>
      <c r="G38" s="241">
        <v>148723</v>
      </c>
    </row>
    <row r="39" spans="1:7" ht="14.25">
      <c r="A39" s="5">
        <v>2013</v>
      </c>
      <c r="B39" s="240">
        <v>6182659</v>
      </c>
      <c r="C39" s="240">
        <v>3190289</v>
      </c>
      <c r="D39" s="240">
        <v>190077</v>
      </c>
      <c r="E39" s="240">
        <v>1081302</v>
      </c>
      <c r="F39" s="240">
        <v>1553269</v>
      </c>
      <c r="G39" s="241">
        <v>167721</v>
      </c>
    </row>
    <row r="40" spans="1:7" ht="14.25">
      <c r="A40" s="5">
        <v>2014</v>
      </c>
      <c r="B40" s="240">
        <v>6545715</v>
      </c>
      <c r="C40" s="240">
        <v>3378495</v>
      </c>
      <c r="D40" s="240">
        <v>211012</v>
      </c>
      <c r="E40" s="240">
        <v>1079633</v>
      </c>
      <c r="F40" s="240">
        <v>1681465</v>
      </c>
      <c r="G40" s="241">
        <v>195109</v>
      </c>
    </row>
    <row r="41" spans="1:7" s="115" customFormat="1" ht="14.25">
      <c r="A41" s="5">
        <v>2015</v>
      </c>
      <c r="B41" s="240">
        <v>6909025</v>
      </c>
      <c r="C41" s="240">
        <v>3554517</v>
      </c>
      <c r="D41" s="240">
        <v>207398</v>
      </c>
      <c r="E41" s="240">
        <v>1159768</v>
      </c>
      <c r="F41" s="240">
        <v>1767165</v>
      </c>
      <c r="G41" s="241">
        <v>220178</v>
      </c>
    </row>
    <row r="42" spans="1:7" s="115" customFormat="1" ht="14.25">
      <c r="A42" s="5">
        <v>2016</v>
      </c>
      <c r="B42" s="240">
        <v>7518366</v>
      </c>
      <c r="C42" s="240">
        <v>3866103</v>
      </c>
      <c r="D42" s="240">
        <v>222679</v>
      </c>
      <c r="E42" s="240">
        <v>1293631</v>
      </c>
      <c r="F42" s="240">
        <v>1883478</v>
      </c>
      <c r="G42" s="241">
        <v>252475</v>
      </c>
    </row>
    <row r="43" spans="1:7" s="115" customFormat="1" ht="14.25">
      <c r="A43" s="120">
        <v>2017</v>
      </c>
      <c r="B43" s="306">
        <v>7883448</v>
      </c>
      <c r="C43" s="306">
        <v>4147120</v>
      </c>
      <c r="D43" s="306">
        <v>249717</v>
      </c>
      <c r="E43" s="306">
        <v>1176165</v>
      </c>
      <c r="F43" s="306">
        <v>2033779</v>
      </c>
      <c r="G43" s="307">
        <v>276668</v>
      </c>
    </row>
    <row r="44" spans="1:7" s="115" customFormat="1" ht="15" thickBot="1">
      <c r="A44" s="9">
        <v>2018</v>
      </c>
      <c r="B44" s="247">
        <v>8447243.21</v>
      </c>
      <c r="C44" s="247">
        <v>4574385.53</v>
      </c>
      <c r="D44" s="247">
        <v>262924.88</v>
      </c>
      <c r="E44" s="247">
        <v>1167236.45</v>
      </c>
      <c r="F44" s="247">
        <v>2133964.35</v>
      </c>
      <c r="G44" s="248">
        <v>308732</v>
      </c>
    </row>
    <row r="45" spans="1:7" ht="21.75" customHeight="1">
      <c r="A45" s="338" t="s">
        <v>522</v>
      </c>
      <c r="B45" s="338"/>
      <c r="C45" s="338"/>
      <c r="D45" s="338"/>
      <c r="E45" s="338"/>
      <c r="F45" s="338"/>
      <c r="G45" s="338"/>
    </row>
    <row r="46" ht="14.25">
      <c r="A46" t="s">
        <v>521</v>
      </c>
    </row>
  </sheetData>
  <sheetProtection/>
  <mergeCells count="5">
    <mergeCell ref="A45:G45"/>
    <mergeCell ref="A1:G1"/>
    <mergeCell ref="A2:G2"/>
    <mergeCell ref="A3:A4"/>
    <mergeCell ref="B3:B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F51" sqref="F51"/>
    </sheetView>
  </sheetViews>
  <sheetFormatPr defaultColWidth="9.00390625" defaultRowHeight="14.25"/>
  <cols>
    <col min="1" max="6" width="12.75390625" style="0" customWidth="1"/>
  </cols>
  <sheetData>
    <row r="1" spans="1:6" ht="18.75">
      <c r="A1" s="336" t="s">
        <v>534</v>
      </c>
      <c r="B1" s="337"/>
      <c r="C1" s="337"/>
      <c r="D1" s="337"/>
      <c r="E1" s="337"/>
      <c r="F1" s="337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40" t="s">
        <v>22</v>
      </c>
      <c r="B3" s="16" t="s">
        <v>79</v>
      </c>
      <c r="C3" s="16" t="s">
        <v>80</v>
      </c>
      <c r="D3" s="16" t="s">
        <v>81</v>
      </c>
      <c r="E3" s="16" t="s">
        <v>82</v>
      </c>
      <c r="F3" s="17" t="s">
        <v>83</v>
      </c>
    </row>
    <row r="4" spans="1:6" ht="14.25">
      <c r="A4" s="14">
        <v>1949</v>
      </c>
      <c r="B4" s="12" t="s">
        <v>27</v>
      </c>
      <c r="C4" s="12">
        <v>575</v>
      </c>
      <c r="D4" s="12">
        <v>456</v>
      </c>
      <c r="E4" s="12">
        <v>930</v>
      </c>
      <c r="F4" s="13" t="s">
        <v>27</v>
      </c>
    </row>
    <row r="5" spans="1:6" ht="14.25">
      <c r="A5" s="5">
        <v>1952</v>
      </c>
      <c r="B5" s="7" t="s">
        <v>27</v>
      </c>
      <c r="C5" s="7">
        <v>1384</v>
      </c>
      <c r="D5" s="7">
        <v>678</v>
      </c>
      <c r="E5" s="7">
        <v>1206</v>
      </c>
      <c r="F5" s="8">
        <v>900</v>
      </c>
    </row>
    <row r="6" spans="1:6" ht="14.25">
      <c r="A6" s="5">
        <v>1957</v>
      </c>
      <c r="B6" s="7" t="s">
        <v>27</v>
      </c>
      <c r="C6" s="7">
        <v>3951</v>
      </c>
      <c r="D6" s="7">
        <v>1581</v>
      </c>
      <c r="E6" s="7">
        <v>1668</v>
      </c>
      <c r="F6" s="8">
        <v>900</v>
      </c>
    </row>
    <row r="7" spans="1:6" ht="14.25">
      <c r="A7" s="5">
        <v>1962</v>
      </c>
      <c r="B7" s="7">
        <v>11</v>
      </c>
      <c r="C7" s="7">
        <v>789</v>
      </c>
      <c r="D7" s="7">
        <v>988</v>
      </c>
      <c r="E7" s="7">
        <v>813</v>
      </c>
      <c r="F7" s="8">
        <v>303</v>
      </c>
    </row>
    <row r="8" spans="1:6" ht="14.25">
      <c r="A8" s="5">
        <v>1965</v>
      </c>
      <c r="B8" s="7">
        <v>10</v>
      </c>
      <c r="C8" s="7">
        <v>1586</v>
      </c>
      <c r="D8" s="7">
        <v>821</v>
      </c>
      <c r="E8" s="7">
        <v>838</v>
      </c>
      <c r="F8" s="8">
        <v>2079</v>
      </c>
    </row>
    <row r="9" spans="1:6" ht="14.25">
      <c r="A9" s="5">
        <v>1970</v>
      </c>
      <c r="B9" s="7">
        <v>18</v>
      </c>
      <c r="C9" s="7">
        <v>8153</v>
      </c>
      <c r="D9" s="7">
        <v>2025</v>
      </c>
      <c r="E9" s="7">
        <v>406</v>
      </c>
      <c r="F9" s="8">
        <v>2696</v>
      </c>
    </row>
    <row r="10" spans="1:6" ht="14.25">
      <c r="A10" s="5">
        <v>1975</v>
      </c>
      <c r="B10" s="7">
        <v>5</v>
      </c>
      <c r="C10" s="7">
        <v>15102</v>
      </c>
      <c r="D10" s="7">
        <v>2837</v>
      </c>
      <c r="E10" s="7">
        <v>688</v>
      </c>
      <c r="F10" s="8">
        <v>1078</v>
      </c>
    </row>
    <row r="11" spans="1:6" ht="14.25">
      <c r="A11" s="5">
        <v>1978</v>
      </c>
      <c r="B11" s="7">
        <v>51</v>
      </c>
      <c r="C11" s="7">
        <v>7349</v>
      </c>
      <c r="D11" s="7">
        <v>744</v>
      </c>
      <c r="E11" s="7">
        <v>597</v>
      </c>
      <c r="F11" s="8">
        <v>2133</v>
      </c>
    </row>
    <row r="12" spans="1:6" ht="14.25">
      <c r="A12" s="5">
        <v>1979</v>
      </c>
      <c r="B12" s="7">
        <v>55</v>
      </c>
      <c r="C12" s="7">
        <v>12723</v>
      </c>
      <c r="D12" s="7">
        <v>7469</v>
      </c>
      <c r="E12" s="7">
        <v>637</v>
      </c>
      <c r="F12" s="8">
        <v>2173</v>
      </c>
    </row>
    <row r="13" spans="1:6" ht="14.25">
      <c r="A13" s="5">
        <v>1980</v>
      </c>
      <c r="B13" s="7">
        <v>162</v>
      </c>
      <c r="C13" s="7">
        <v>13395</v>
      </c>
      <c r="D13" s="7">
        <v>865</v>
      </c>
      <c r="E13" s="7">
        <v>708</v>
      </c>
      <c r="F13" s="8">
        <v>3946</v>
      </c>
    </row>
    <row r="14" spans="1:6" ht="14.25">
      <c r="A14" s="5">
        <v>1981</v>
      </c>
      <c r="B14" s="7">
        <v>146</v>
      </c>
      <c r="C14" s="7">
        <v>13510</v>
      </c>
      <c r="D14" s="7">
        <v>944</v>
      </c>
      <c r="E14" s="7">
        <v>751</v>
      </c>
      <c r="F14" s="8">
        <v>5583</v>
      </c>
    </row>
    <row r="15" spans="1:6" ht="14.25">
      <c r="A15" s="5">
        <v>1982</v>
      </c>
      <c r="B15" s="7">
        <v>303</v>
      </c>
      <c r="C15" s="7">
        <v>21662</v>
      </c>
      <c r="D15" s="7">
        <v>4658</v>
      </c>
      <c r="E15" s="7">
        <v>911</v>
      </c>
      <c r="F15" s="8">
        <v>8093</v>
      </c>
    </row>
    <row r="16" spans="1:6" ht="14.25">
      <c r="A16" s="5">
        <v>1983</v>
      </c>
      <c r="B16" s="7">
        <v>729</v>
      </c>
      <c r="C16" s="7">
        <v>16128</v>
      </c>
      <c r="D16" s="7">
        <v>2393</v>
      </c>
      <c r="E16" s="7">
        <v>717</v>
      </c>
      <c r="F16" s="8">
        <v>9165</v>
      </c>
    </row>
    <row r="17" spans="1:6" ht="14.25">
      <c r="A17" s="5">
        <v>1984</v>
      </c>
      <c r="B17" s="7">
        <v>1073</v>
      </c>
      <c r="C17" s="7">
        <v>18899</v>
      </c>
      <c r="D17" s="7">
        <v>3656</v>
      </c>
      <c r="E17" s="7">
        <v>712</v>
      </c>
      <c r="F17" s="8">
        <v>7712</v>
      </c>
    </row>
    <row r="18" spans="1:6" ht="14.25">
      <c r="A18" s="5">
        <v>1985</v>
      </c>
      <c r="B18" s="7">
        <v>1119</v>
      </c>
      <c r="C18" s="7">
        <v>25337</v>
      </c>
      <c r="D18" s="7">
        <v>7514</v>
      </c>
      <c r="E18" s="7">
        <v>2700</v>
      </c>
      <c r="F18" s="8">
        <v>28152</v>
      </c>
    </row>
    <row r="19" spans="1:6" ht="14.25">
      <c r="A19" s="5">
        <v>1986</v>
      </c>
      <c r="B19" s="7">
        <v>5097</v>
      </c>
      <c r="C19" s="7">
        <v>29876</v>
      </c>
      <c r="D19" s="7">
        <v>13943</v>
      </c>
      <c r="E19" s="7">
        <v>6521</v>
      </c>
      <c r="F19" s="8">
        <v>90166</v>
      </c>
    </row>
    <row r="20" spans="1:6" ht="14.25">
      <c r="A20" s="5">
        <v>1987</v>
      </c>
      <c r="B20" s="7">
        <v>8036</v>
      </c>
      <c r="C20" s="7">
        <v>50816</v>
      </c>
      <c r="D20" s="7">
        <v>35955</v>
      </c>
      <c r="E20" s="7">
        <v>11794</v>
      </c>
      <c r="F20" s="8">
        <v>205582</v>
      </c>
    </row>
    <row r="21" spans="1:6" ht="14.25">
      <c r="A21" s="5">
        <v>1988</v>
      </c>
      <c r="B21" s="7">
        <v>8236</v>
      </c>
      <c r="C21" s="7">
        <v>55625</v>
      </c>
      <c r="D21" s="7">
        <v>87060</v>
      </c>
      <c r="E21" s="7">
        <v>21956</v>
      </c>
      <c r="F21" s="8">
        <v>217104</v>
      </c>
    </row>
    <row r="22" spans="1:6" ht="14.25">
      <c r="A22" s="5">
        <v>1989</v>
      </c>
      <c r="B22" s="7">
        <v>9331</v>
      </c>
      <c r="C22" s="7">
        <v>60223</v>
      </c>
      <c r="D22" s="7">
        <v>107275</v>
      </c>
      <c r="E22" s="7">
        <v>27678</v>
      </c>
      <c r="F22" s="8">
        <v>168128</v>
      </c>
    </row>
    <row r="23" spans="1:6" ht="14.25">
      <c r="A23" s="5">
        <v>1990</v>
      </c>
      <c r="B23" s="7">
        <v>14312</v>
      </c>
      <c r="C23" s="7">
        <v>58709</v>
      </c>
      <c r="D23" s="7">
        <v>70179</v>
      </c>
      <c r="E23" s="7">
        <v>32824</v>
      </c>
      <c r="F23" s="8">
        <v>180832</v>
      </c>
    </row>
    <row r="24" spans="1:6" ht="14.25">
      <c r="A24" s="5">
        <v>1991</v>
      </c>
      <c r="B24" s="7">
        <v>22498</v>
      </c>
      <c r="C24" s="7">
        <v>65172</v>
      </c>
      <c r="D24" s="7">
        <v>54686</v>
      </c>
      <c r="E24" s="7">
        <v>27915</v>
      </c>
      <c r="F24" s="8">
        <v>198910</v>
      </c>
    </row>
    <row r="25" spans="1:6" ht="14.25">
      <c r="A25" s="5">
        <v>1992</v>
      </c>
      <c r="B25" s="7">
        <v>28070</v>
      </c>
      <c r="C25" s="7">
        <v>75586</v>
      </c>
      <c r="D25" s="7">
        <v>68538</v>
      </c>
      <c r="E25" s="7">
        <v>31880</v>
      </c>
      <c r="F25" s="8">
        <v>219520</v>
      </c>
    </row>
    <row r="26" spans="1:6" ht="14.25">
      <c r="A26" s="5">
        <v>1993</v>
      </c>
      <c r="B26" s="7">
        <v>35081</v>
      </c>
      <c r="C26" s="7">
        <v>92600</v>
      </c>
      <c r="D26" s="7">
        <v>99024</v>
      </c>
      <c r="E26" s="7">
        <v>33226</v>
      </c>
      <c r="F26" s="8">
        <v>215701</v>
      </c>
    </row>
    <row r="27" spans="1:6" ht="14.25">
      <c r="A27" s="5">
        <v>1994</v>
      </c>
      <c r="B27" s="7">
        <v>21866</v>
      </c>
      <c r="C27" s="7">
        <v>123513</v>
      </c>
      <c r="D27" s="7">
        <v>100375</v>
      </c>
      <c r="E27" s="7">
        <v>5943</v>
      </c>
      <c r="F27" s="8">
        <v>165641</v>
      </c>
    </row>
    <row r="28" spans="1:6" ht="14.25">
      <c r="A28" s="5">
        <v>1995</v>
      </c>
      <c r="B28" s="7">
        <v>24323</v>
      </c>
      <c r="C28" s="7">
        <v>169117</v>
      </c>
      <c r="D28" s="7">
        <v>99774</v>
      </c>
      <c r="E28" s="7">
        <v>20634</v>
      </c>
      <c r="F28" s="8">
        <v>155509</v>
      </c>
    </row>
    <row r="29" spans="1:6" ht="14.25">
      <c r="A29" s="5">
        <v>1996</v>
      </c>
      <c r="B29" s="7">
        <v>10902</v>
      </c>
      <c r="C29" s="7">
        <v>153328</v>
      </c>
      <c r="D29" s="7">
        <v>85549</v>
      </c>
      <c r="E29" s="7">
        <v>2278</v>
      </c>
      <c r="F29" s="8">
        <v>79052</v>
      </c>
    </row>
    <row r="30" spans="1:6" ht="14.25">
      <c r="A30" s="5">
        <v>1997</v>
      </c>
      <c r="B30" s="7">
        <v>11128</v>
      </c>
      <c r="C30" s="7">
        <v>166809</v>
      </c>
      <c r="D30" s="7">
        <v>88927</v>
      </c>
      <c r="E30" s="7">
        <v>18581</v>
      </c>
      <c r="F30" s="8">
        <v>93036</v>
      </c>
    </row>
    <row r="31" spans="1:6" ht="14.25">
      <c r="A31" s="5">
        <v>1998</v>
      </c>
      <c r="B31" s="7">
        <v>35109</v>
      </c>
      <c r="C31" s="7">
        <v>226397</v>
      </c>
      <c r="D31" s="7">
        <v>108450</v>
      </c>
      <c r="E31" s="7">
        <v>21721</v>
      </c>
      <c r="F31" s="8">
        <v>117563</v>
      </c>
    </row>
    <row r="32" spans="1:6" ht="14.25">
      <c r="A32" s="5">
        <v>1999</v>
      </c>
      <c r="B32" s="7">
        <v>37691</v>
      </c>
      <c r="C32" s="7">
        <v>328102</v>
      </c>
      <c r="D32" s="7">
        <v>181648</v>
      </c>
      <c r="E32" s="7">
        <v>36317</v>
      </c>
      <c r="F32" s="8">
        <v>146699</v>
      </c>
    </row>
    <row r="33" spans="1:6" ht="14.25">
      <c r="A33" s="5">
        <v>2000</v>
      </c>
      <c r="B33" s="7">
        <v>42679</v>
      </c>
      <c r="C33" s="7">
        <v>406110</v>
      </c>
      <c r="D33" s="7">
        <v>169300</v>
      </c>
      <c r="E33" s="7">
        <v>64776</v>
      </c>
      <c r="F33" s="8">
        <v>158196</v>
      </c>
    </row>
    <row r="34" spans="1:6" ht="14.25">
      <c r="A34" s="5">
        <v>2001</v>
      </c>
      <c r="B34" s="7">
        <v>47110</v>
      </c>
      <c r="C34" s="7">
        <v>427473</v>
      </c>
      <c r="D34" s="7">
        <v>216507</v>
      </c>
      <c r="E34" s="7">
        <v>43200</v>
      </c>
      <c r="F34" s="8">
        <v>181539</v>
      </c>
    </row>
    <row r="35" spans="1:6" ht="14.25">
      <c r="A35" s="5">
        <v>2002</v>
      </c>
      <c r="B35" s="7">
        <v>51059</v>
      </c>
      <c r="C35" s="7">
        <v>442483</v>
      </c>
      <c r="D35" s="7">
        <v>239471</v>
      </c>
      <c r="E35" s="7">
        <v>71149</v>
      </c>
      <c r="F35" s="8">
        <v>206946</v>
      </c>
    </row>
    <row r="36" spans="1:6" ht="14.25">
      <c r="A36" s="5">
        <v>2003</v>
      </c>
      <c r="B36" s="7">
        <v>51012</v>
      </c>
      <c r="C36" s="7">
        <v>485810</v>
      </c>
      <c r="D36" s="7">
        <v>252013</v>
      </c>
      <c r="E36" s="7">
        <v>57501</v>
      </c>
      <c r="F36" s="8">
        <v>217825</v>
      </c>
    </row>
    <row r="37" spans="1:6" ht="14.25">
      <c r="A37" s="5">
        <v>2004</v>
      </c>
      <c r="B37" s="7">
        <v>58516</v>
      </c>
      <c r="C37" s="7">
        <v>538919</v>
      </c>
      <c r="D37" s="7">
        <v>268503</v>
      </c>
      <c r="E37" s="7">
        <v>68972</v>
      </c>
      <c r="F37" s="8">
        <v>227676</v>
      </c>
    </row>
    <row r="38" spans="1:6" ht="14.25">
      <c r="A38" s="5">
        <v>2005</v>
      </c>
      <c r="B38" s="7">
        <v>52965</v>
      </c>
      <c r="C38" s="7">
        <v>667105</v>
      </c>
      <c r="D38" s="7">
        <v>324974</v>
      </c>
      <c r="E38" s="7">
        <v>77189</v>
      </c>
      <c r="F38" s="8">
        <v>257089</v>
      </c>
    </row>
    <row r="39" spans="1:6" ht="14.25">
      <c r="A39" s="5">
        <v>2006</v>
      </c>
      <c r="B39" s="7">
        <v>62717</v>
      </c>
      <c r="C39" s="7">
        <v>692528</v>
      </c>
      <c r="D39" s="7">
        <v>357744</v>
      </c>
      <c r="E39" s="7">
        <v>88601</v>
      </c>
      <c r="F39" s="8">
        <v>282278</v>
      </c>
    </row>
    <row r="40" spans="1:6" ht="14.25">
      <c r="A40" s="5">
        <v>2007</v>
      </c>
      <c r="B40" s="220">
        <v>62187</v>
      </c>
      <c r="C40" s="220">
        <v>669888</v>
      </c>
      <c r="D40" s="220">
        <v>377981</v>
      </c>
      <c r="E40" s="220">
        <v>93255</v>
      </c>
      <c r="F40" s="238">
        <v>291174</v>
      </c>
    </row>
    <row r="41" spans="1:6" ht="14.25">
      <c r="A41" s="5">
        <v>2008</v>
      </c>
      <c r="B41" s="220">
        <v>53971</v>
      </c>
      <c r="C41" s="220">
        <v>701112</v>
      </c>
      <c r="D41" s="220">
        <v>405819</v>
      </c>
      <c r="E41" s="220">
        <v>105094</v>
      </c>
      <c r="F41" s="238">
        <v>246534</v>
      </c>
    </row>
    <row r="42" spans="1:6" ht="14.25">
      <c r="A42" s="5">
        <v>2009</v>
      </c>
      <c r="B42" s="220">
        <v>60465</v>
      </c>
      <c r="C42" s="220">
        <v>728631</v>
      </c>
      <c r="D42" s="220">
        <v>447841</v>
      </c>
      <c r="E42" s="220">
        <v>113623</v>
      </c>
      <c r="F42" s="238">
        <v>250523</v>
      </c>
    </row>
    <row r="43" spans="1:6" ht="14.25">
      <c r="A43" s="5">
        <v>2010</v>
      </c>
      <c r="B43" s="220">
        <v>60419</v>
      </c>
      <c r="C43" s="220">
        <v>804101</v>
      </c>
      <c r="D43" s="220">
        <v>472159</v>
      </c>
      <c r="E43" s="220">
        <v>123494</v>
      </c>
      <c r="F43" s="238">
        <v>264948</v>
      </c>
    </row>
    <row r="44" spans="1:6" ht="14.25">
      <c r="A44" s="5">
        <v>2011</v>
      </c>
      <c r="B44" s="220">
        <v>65875</v>
      </c>
      <c r="C44" s="220">
        <v>886939</v>
      </c>
      <c r="D44" s="220">
        <v>504906</v>
      </c>
      <c r="E44" s="220">
        <v>135337</v>
      </c>
      <c r="F44" s="238">
        <v>287907</v>
      </c>
    </row>
    <row r="45" spans="1:6" ht="14.25">
      <c r="A45" s="5">
        <v>2012</v>
      </c>
      <c r="B45" s="220">
        <v>66443</v>
      </c>
      <c r="C45" s="220">
        <v>908422</v>
      </c>
      <c r="D45" s="220">
        <v>538406</v>
      </c>
      <c r="E45" s="220">
        <v>146053</v>
      </c>
      <c r="F45" s="238">
        <v>294795</v>
      </c>
    </row>
    <row r="46" spans="1:6" ht="14.25">
      <c r="A46" s="5">
        <v>2013</v>
      </c>
      <c r="B46" s="220">
        <v>71263</v>
      </c>
      <c r="C46" s="220">
        <v>968787</v>
      </c>
      <c r="D46" s="220">
        <v>554917</v>
      </c>
      <c r="E46" s="220">
        <v>158146</v>
      </c>
      <c r="F46" s="238">
        <v>317121</v>
      </c>
    </row>
    <row r="47" spans="1:6" ht="14.25">
      <c r="A47" s="5">
        <v>2014</v>
      </c>
      <c r="B47" s="220">
        <v>75550</v>
      </c>
      <c r="C47" s="220">
        <v>908774</v>
      </c>
      <c r="D47" s="220">
        <v>580237</v>
      </c>
      <c r="E47" s="220">
        <v>163018</v>
      </c>
      <c r="F47" s="238">
        <v>356935</v>
      </c>
    </row>
    <row r="48" spans="1:6" s="115" customFormat="1" ht="14.25">
      <c r="A48" s="5">
        <v>2015</v>
      </c>
      <c r="B48" s="220">
        <v>78583</v>
      </c>
      <c r="C48" s="220">
        <v>935320</v>
      </c>
      <c r="D48" s="220">
        <v>592520</v>
      </c>
      <c r="E48" s="220">
        <v>171304</v>
      </c>
      <c r="F48" s="238">
        <v>363565</v>
      </c>
    </row>
    <row r="49" spans="1:6" ht="14.25">
      <c r="A49" s="5">
        <v>2016</v>
      </c>
      <c r="B49" s="220">
        <v>70442</v>
      </c>
      <c r="C49" s="220">
        <v>925173</v>
      </c>
      <c r="D49" s="220">
        <v>636953</v>
      </c>
      <c r="E49" s="220">
        <v>221329</v>
      </c>
      <c r="F49" s="238">
        <v>381159</v>
      </c>
    </row>
    <row r="50" spans="1:6" ht="14.25">
      <c r="A50" s="7">
        <v>2017</v>
      </c>
      <c r="B50" s="220">
        <v>73571</v>
      </c>
      <c r="C50" s="220">
        <v>958076</v>
      </c>
      <c r="D50" s="220">
        <v>669391</v>
      </c>
      <c r="E50" s="220">
        <v>234877</v>
      </c>
      <c r="F50" s="238">
        <v>411365</v>
      </c>
    </row>
    <row r="51" spans="1:7" s="115" customFormat="1" ht="15" thickBot="1">
      <c r="A51" s="9">
        <v>2018</v>
      </c>
      <c r="B51" s="318">
        <v>78398</v>
      </c>
      <c r="C51" s="318">
        <v>1022082</v>
      </c>
      <c r="D51" s="318">
        <v>742391</v>
      </c>
      <c r="E51" s="318">
        <v>258250</v>
      </c>
      <c r="F51" s="319">
        <v>447035</v>
      </c>
      <c r="G51" s="305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5">
      <selection activeCell="G51" sqref="G51"/>
    </sheetView>
  </sheetViews>
  <sheetFormatPr defaultColWidth="9.00390625" defaultRowHeight="14.25"/>
  <cols>
    <col min="1" max="6" width="11.125" style="0" customWidth="1"/>
    <col min="7" max="7" width="14.25390625" style="0" customWidth="1"/>
  </cols>
  <sheetData>
    <row r="1" spans="1:7" ht="18.75">
      <c r="A1" s="336" t="s">
        <v>100</v>
      </c>
      <c r="B1" s="336"/>
      <c r="C1" s="336"/>
      <c r="D1" s="336"/>
      <c r="E1" s="336"/>
      <c r="F1" s="336"/>
      <c r="G1" s="336"/>
    </row>
    <row r="2" spans="1:7" ht="15" thickBot="1">
      <c r="A2" s="368" t="s">
        <v>92</v>
      </c>
      <c r="B2" s="368"/>
      <c r="C2" s="368"/>
      <c r="D2" s="368"/>
      <c r="E2" s="368"/>
      <c r="F2" s="368"/>
      <c r="G2" s="368"/>
    </row>
    <row r="3" spans="1:7" ht="14.25">
      <c r="A3" s="57" t="s">
        <v>22</v>
      </c>
      <c r="B3" s="15" t="s">
        <v>101</v>
      </c>
      <c r="C3" s="15" t="s">
        <v>74</v>
      </c>
      <c r="D3" s="15" t="s">
        <v>75</v>
      </c>
      <c r="E3" s="15" t="s">
        <v>76</v>
      </c>
      <c r="F3" s="15" t="s">
        <v>77</v>
      </c>
      <c r="G3" s="22" t="s">
        <v>423</v>
      </c>
    </row>
    <row r="4" spans="1:7" ht="14.25">
      <c r="A4" s="14">
        <v>1949</v>
      </c>
      <c r="B4" s="12">
        <v>3800</v>
      </c>
      <c r="C4" s="12" t="s">
        <v>23</v>
      </c>
      <c r="D4" s="12" t="s">
        <v>23</v>
      </c>
      <c r="E4" s="12" t="s">
        <v>23</v>
      </c>
      <c r="F4" s="12" t="s">
        <v>23</v>
      </c>
      <c r="G4" s="13" t="s">
        <v>23</v>
      </c>
    </row>
    <row r="5" spans="1:7" ht="14.25">
      <c r="A5" s="5">
        <v>1952</v>
      </c>
      <c r="B5" s="7">
        <v>6000</v>
      </c>
      <c r="C5" s="7" t="s">
        <v>23</v>
      </c>
      <c r="D5" s="7" t="s">
        <v>23</v>
      </c>
      <c r="E5" s="7" t="s">
        <v>23</v>
      </c>
      <c r="F5" s="7" t="s">
        <v>23</v>
      </c>
      <c r="G5" s="8" t="s">
        <v>23</v>
      </c>
    </row>
    <row r="6" spans="1:7" ht="14.25">
      <c r="A6" s="5">
        <v>1957</v>
      </c>
      <c r="B6" s="7">
        <v>13200</v>
      </c>
      <c r="C6" s="7" t="s">
        <v>23</v>
      </c>
      <c r="D6" s="7" t="s">
        <v>23</v>
      </c>
      <c r="E6" s="7" t="s">
        <v>23</v>
      </c>
      <c r="F6" s="7" t="s">
        <v>23</v>
      </c>
      <c r="G6" s="8" t="s">
        <v>23</v>
      </c>
    </row>
    <row r="7" spans="1:7" ht="14.25">
      <c r="A7" s="5">
        <v>1962</v>
      </c>
      <c r="B7" s="7">
        <v>8500</v>
      </c>
      <c r="C7" s="7" t="s">
        <v>23</v>
      </c>
      <c r="D7" s="7" t="s">
        <v>23</v>
      </c>
      <c r="E7" s="7" t="s">
        <v>23</v>
      </c>
      <c r="F7" s="7" t="s">
        <v>23</v>
      </c>
      <c r="G7" s="8" t="s">
        <v>23</v>
      </c>
    </row>
    <row r="8" spans="1:7" ht="14.25">
      <c r="A8" s="5">
        <v>1965</v>
      </c>
      <c r="B8" s="7">
        <v>13100</v>
      </c>
      <c r="C8" s="7" t="s">
        <v>23</v>
      </c>
      <c r="D8" s="7" t="s">
        <v>23</v>
      </c>
      <c r="E8" s="7" t="s">
        <v>23</v>
      </c>
      <c r="F8" s="7" t="s">
        <v>23</v>
      </c>
      <c r="G8" s="8" t="s">
        <v>23</v>
      </c>
    </row>
    <row r="9" spans="1:7" ht="14.25">
      <c r="A9" s="5">
        <v>1970</v>
      </c>
      <c r="B9" s="7">
        <v>19200</v>
      </c>
      <c r="C9" s="7" t="s">
        <v>23</v>
      </c>
      <c r="D9" s="7" t="s">
        <v>23</v>
      </c>
      <c r="E9" s="7" t="s">
        <v>23</v>
      </c>
      <c r="F9" s="7" t="s">
        <v>23</v>
      </c>
      <c r="G9" s="8" t="s">
        <v>23</v>
      </c>
    </row>
    <row r="10" spans="1:7" ht="14.25">
      <c r="A10" s="5">
        <v>1975</v>
      </c>
      <c r="B10" s="7">
        <v>38969</v>
      </c>
      <c r="C10" s="7" t="s">
        <v>23</v>
      </c>
      <c r="D10" s="7" t="s">
        <v>23</v>
      </c>
      <c r="E10" s="7" t="s">
        <v>23</v>
      </c>
      <c r="F10" s="7" t="s">
        <v>23</v>
      </c>
      <c r="G10" s="8" t="s">
        <v>23</v>
      </c>
    </row>
    <row r="11" spans="1:7" ht="14.25">
      <c r="A11" s="5">
        <v>1978</v>
      </c>
      <c r="B11" s="7">
        <v>31503</v>
      </c>
      <c r="C11" s="7" t="s">
        <v>23</v>
      </c>
      <c r="D11" s="7" t="s">
        <v>23</v>
      </c>
      <c r="E11" s="7" t="s">
        <v>23</v>
      </c>
      <c r="F11" s="7" t="s">
        <v>23</v>
      </c>
      <c r="G11" s="8" t="s">
        <v>23</v>
      </c>
    </row>
    <row r="12" spans="1:7" ht="14.25">
      <c r="A12" s="5">
        <v>1979</v>
      </c>
      <c r="B12" s="7">
        <v>29298</v>
      </c>
      <c r="C12" s="7" t="s">
        <v>23</v>
      </c>
      <c r="D12" s="7" t="s">
        <v>23</v>
      </c>
      <c r="E12" s="7" t="s">
        <v>23</v>
      </c>
      <c r="F12" s="7" t="s">
        <v>23</v>
      </c>
      <c r="G12" s="8" t="s">
        <v>23</v>
      </c>
    </row>
    <row r="13" spans="1:7" ht="14.25">
      <c r="A13" s="5">
        <v>1980</v>
      </c>
      <c r="B13" s="7">
        <v>31697</v>
      </c>
      <c r="C13" s="7" t="s">
        <v>23</v>
      </c>
      <c r="D13" s="7" t="s">
        <v>23</v>
      </c>
      <c r="E13" s="7" t="s">
        <v>23</v>
      </c>
      <c r="F13" s="7" t="s">
        <v>23</v>
      </c>
      <c r="G13" s="8" t="s">
        <v>23</v>
      </c>
    </row>
    <row r="14" spans="1:7" ht="14.25">
      <c r="A14" s="5">
        <v>1981</v>
      </c>
      <c r="B14" s="7">
        <v>32682</v>
      </c>
      <c r="C14" s="7" t="s">
        <v>23</v>
      </c>
      <c r="D14" s="7" t="s">
        <v>23</v>
      </c>
      <c r="E14" s="7" t="s">
        <v>23</v>
      </c>
      <c r="F14" s="7" t="s">
        <v>23</v>
      </c>
      <c r="G14" s="8" t="s">
        <v>23</v>
      </c>
    </row>
    <row r="15" spans="1:7" ht="14.25">
      <c r="A15" s="5">
        <v>1982</v>
      </c>
      <c r="B15" s="7">
        <v>35076</v>
      </c>
      <c r="C15" s="7" t="s">
        <v>23</v>
      </c>
      <c r="D15" s="7" t="s">
        <v>23</v>
      </c>
      <c r="E15" s="7" t="s">
        <v>23</v>
      </c>
      <c r="F15" s="7" t="s">
        <v>23</v>
      </c>
      <c r="G15" s="8" t="s">
        <v>23</v>
      </c>
    </row>
    <row r="16" spans="1:7" ht="14.25">
      <c r="A16" s="5">
        <v>1983</v>
      </c>
      <c r="B16" s="7">
        <v>41570</v>
      </c>
      <c r="C16" s="7" t="s">
        <v>23</v>
      </c>
      <c r="D16" s="7" t="s">
        <v>23</v>
      </c>
      <c r="E16" s="7" t="s">
        <v>23</v>
      </c>
      <c r="F16" s="7" t="s">
        <v>23</v>
      </c>
      <c r="G16" s="8" t="s">
        <v>23</v>
      </c>
    </row>
    <row r="17" spans="1:7" ht="14.25">
      <c r="A17" s="5">
        <v>1984</v>
      </c>
      <c r="B17" s="7">
        <v>48356</v>
      </c>
      <c r="C17" s="7" t="s">
        <v>23</v>
      </c>
      <c r="D17" s="7" t="s">
        <v>23</v>
      </c>
      <c r="E17" s="7" t="s">
        <v>23</v>
      </c>
      <c r="F17" s="7" t="s">
        <v>23</v>
      </c>
      <c r="G17" s="8" t="s">
        <v>23</v>
      </c>
    </row>
    <row r="18" spans="1:7" ht="14.25">
      <c r="A18" s="5">
        <v>1985</v>
      </c>
      <c r="B18" s="7">
        <v>46507</v>
      </c>
      <c r="C18" s="7" t="s">
        <v>23</v>
      </c>
      <c r="D18" s="7" t="s">
        <v>23</v>
      </c>
      <c r="E18" s="7" t="s">
        <v>23</v>
      </c>
      <c r="F18" s="7" t="s">
        <v>23</v>
      </c>
      <c r="G18" s="8" t="s">
        <v>23</v>
      </c>
    </row>
    <row r="19" spans="1:7" ht="14.25">
      <c r="A19" s="5">
        <v>1986</v>
      </c>
      <c r="B19" s="7">
        <v>62337</v>
      </c>
      <c r="C19" s="7" t="s">
        <v>23</v>
      </c>
      <c r="D19" s="7" t="s">
        <v>23</v>
      </c>
      <c r="E19" s="7" t="s">
        <v>23</v>
      </c>
      <c r="F19" s="7" t="s">
        <v>23</v>
      </c>
      <c r="G19" s="8" t="s">
        <v>23</v>
      </c>
    </row>
    <row r="20" spans="1:7" ht="14.25">
      <c r="A20" s="5">
        <v>1987</v>
      </c>
      <c r="B20" s="7">
        <v>71900</v>
      </c>
      <c r="C20" s="7" t="s">
        <v>23</v>
      </c>
      <c r="D20" s="7" t="s">
        <v>23</v>
      </c>
      <c r="E20" s="7" t="s">
        <v>23</v>
      </c>
      <c r="F20" s="7" t="s">
        <v>23</v>
      </c>
      <c r="G20" s="8" t="s">
        <v>23</v>
      </c>
    </row>
    <row r="21" spans="1:7" ht="14.25">
      <c r="A21" s="5">
        <v>1988</v>
      </c>
      <c r="B21" s="7">
        <v>79230</v>
      </c>
      <c r="C21" s="7" t="s">
        <v>23</v>
      </c>
      <c r="D21" s="7" t="s">
        <v>23</v>
      </c>
      <c r="E21" s="7" t="s">
        <v>23</v>
      </c>
      <c r="F21" s="7" t="s">
        <v>23</v>
      </c>
      <c r="G21" s="8" t="s">
        <v>23</v>
      </c>
    </row>
    <row r="22" spans="1:7" ht="14.25">
      <c r="A22" s="5">
        <v>1989</v>
      </c>
      <c r="B22" s="7">
        <v>93606</v>
      </c>
      <c r="C22" s="7" t="s">
        <v>23</v>
      </c>
      <c r="D22" s="7" t="s">
        <v>23</v>
      </c>
      <c r="E22" s="7" t="s">
        <v>23</v>
      </c>
      <c r="F22" s="7" t="s">
        <v>23</v>
      </c>
      <c r="G22" s="8" t="s">
        <v>23</v>
      </c>
    </row>
    <row r="23" spans="1:7" ht="14.25">
      <c r="A23" s="5">
        <v>1990</v>
      </c>
      <c r="B23" s="7">
        <v>102698</v>
      </c>
      <c r="C23" s="7" t="s">
        <v>23</v>
      </c>
      <c r="D23" s="7" t="s">
        <v>23</v>
      </c>
      <c r="E23" s="7" t="s">
        <v>23</v>
      </c>
      <c r="F23" s="7" t="s">
        <v>23</v>
      </c>
      <c r="G23" s="8" t="s">
        <v>23</v>
      </c>
    </row>
    <row r="24" spans="1:7" ht="14.25">
      <c r="A24" s="5">
        <v>1991</v>
      </c>
      <c r="B24" s="7">
        <v>117644</v>
      </c>
      <c r="C24" s="7" t="s">
        <v>23</v>
      </c>
      <c r="D24" s="7" t="s">
        <v>23</v>
      </c>
      <c r="E24" s="7" t="s">
        <v>23</v>
      </c>
      <c r="F24" s="7" t="s">
        <v>23</v>
      </c>
      <c r="G24" s="8" t="s">
        <v>23</v>
      </c>
    </row>
    <row r="25" spans="1:7" ht="14.25">
      <c r="A25" s="5">
        <v>1992</v>
      </c>
      <c r="B25" s="7">
        <v>137804</v>
      </c>
      <c r="C25" s="7" t="s">
        <v>23</v>
      </c>
      <c r="D25" s="7" t="s">
        <v>23</v>
      </c>
      <c r="E25" s="7" t="s">
        <v>23</v>
      </c>
      <c r="F25" s="7" t="s">
        <v>23</v>
      </c>
      <c r="G25" s="8" t="s">
        <v>23</v>
      </c>
    </row>
    <row r="26" spans="1:7" ht="14.25">
      <c r="A26" s="5">
        <v>1993</v>
      </c>
      <c r="B26" s="7">
        <v>136773</v>
      </c>
      <c r="C26" s="7">
        <v>1278</v>
      </c>
      <c r="D26" s="7">
        <v>5737</v>
      </c>
      <c r="E26" s="7">
        <v>46034</v>
      </c>
      <c r="F26" s="7">
        <v>13848</v>
      </c>
      <c r="G26" s="8">
        <v>48846</v>
      </c>
    </row>
    <row r="27" spans="1:7" ht="14.25">
      <c r="A27" s="5">
        <v>1994</v>
      </c>
      <c r="B27" s="7">
        <v>141853</v>
      </c>
      <c r="C27" s="7">
        <v>1226</v>
      </c>
      <c r="D27" s="7">
        <v>5226</v>
      </c>
      <c r="E27" s="7">
        <v>44689</v>
      </c>
      <c r="F27" s="7">
        <v>14990</v>
      </c>
      <c r="G27" s="8">
        <v>46506</v>
      </c>
    </row>
    <row r="28" spans="1:7" ht="14.25">
      <c r="A28" s="5">
        <v>1995</v>
      </c>
      <c r="B28" s="7">
        <v>151299</v>
      </c>
      <c r="C28" s="7">
        <v>1393</v>
      </c>
      <c r="D28" s="7">
        <v>6085</v>
      </c>
      <c r="E28" s="7">
        <v>49186</v>
      </c>
      <c r="F28" s="7">
        <v>25242</v>
      </c>
      <c r="G28" s="8">
        <v>54464</v>
      </c>
    </row>
    <row r="29" spans="1:7" ht="14.25">
      <c r="A29" s="5">
        <v>1996</v>
      </c>
      <c r="B29" s="7">
        <v>164011</v>
      </c>
      <c r="C29" s="7">
        <v>1597</v>
      </c>
      <c r="D29" s="7">
        <v>6837</v>
      </c>
      <c r="E29" s="7">
        <v>52114</v>
      </c>
      <c r="F29" s="7">
        <v>28770</v>
      </c>
      <c r="G29" s="8">
        <v>60096</v>
      </c>
    </row>
    <row r="30" spans="1:7" ht="14.25">
      <c r="A30" s="5">
        <v>1997</v>
      </c>
      <c r="B30" s="7">
        <v>185713</v>
      </c>
      <c r="C30" s="7">
        <v>1630</v>
      </c>
      <c r="D30" s="7">
        <v>7044</v>
      </c>
      <c r="E30" s="7">
        <v>55356</v>
      </c>
      <c r="F30" s="7">
        <v>36606</v>
      </c>
      <c r="G30" s="8">
        <v>65246</v>
      </c>
    </row>
    <row r="31" spans="1:7" ht="14.25">
      <c r="A31" s="5">
        <v>1998</v>
      </c>
      <c r="B31" s="7">
        <v>178232</v>
      </c>
      <c r="C31" s="7">
        <v>1932</v>
      </c>
      <c r="D31" s="7">
        <v>7792</v>
      </c>
      <c r="E31" s="7">
        <v>61286</v>
      </c>
      <c r="F31" s="7">
        <v>39802</v>
      </c>
      <c r="G31" s="8">
        <v>58579</v>
      </c>
    </row>
    <row r="32" spans="1:7" ht="14.25">
      <c r="A32" s="5">
        <v>1999</v>
      </c>
      <c r="B32" s="7">
        <v>176927</v>
      </c>
      <c r="C32" s="7">
        <v>2036</v>
      </c>
      <c r="D32" s="7">
        <v>8621</v>
      </c>
      <c r="E32" s="7">
        <v>58316</v>
      </c>
      <c r="F32" s="7">
        <v>41585</v>
      </c>
      <c r="G32" s="8">
        <v>59151</v>
      </c>
    </row>
    <row r="33" spans="1:7" ht="14.25">
      <c r="A33" s="5">
        <v>2000</v>
      </c>
      <c r="B33" s="7">
        <v>181668</v>
      </c>
      <c r="C33" s="7">
        <v>2146</v>
      </c>
      <c r="D33" s="7">
        <v>9386</v>
      </c>
      <c r="E33" s="7">
        <v>61359</v>
      </c>
      <c r="F33" s="7">
        <v>42259</v>
      </c>
      <c r="G33" s="8">
        <v>60496</v>
      </c>
    </row>
    <row r="34" spans="1:7" ht="14.25">
      <c r="A34" s="5">
        <v>2001</v>
      </c>
      <c r="B34" s="7">
        <v>181311</v>
      </c>
      <c r="C34" s="7">
        <v>1886</v>
      </c>
      <c r="D34" s="7">
        <v>9729</v>
      </c>
      <c r="E34" s="7">
        <v>63380</v>
      </c>
      <c r="F34" s="7">
        <v>42304</v>
      </c>
      <c r="G34" s="8">
        <v>61109</v>
      </c>
    </row>
    <row r="35" spans="1:7" ht="14.25">
      <c r="A35" s="5">
        <v>2002</v>
      </c>
      <c r="B35" s="7">
        <v>190827</v>
      </c>
      <c r="C35" s="7">
        <v>1904</v>
      </c>
      <c r="D35" s="7">
        <v>10238</v>
      </c>
      <c r="E35" s="7">
        <v>67326</v>
      </c>
      <c r="F35" s="7">
        <v>42733</v>
      </c>
      <c r="G35" s="8">
        <v>65055</v>
      </c>
    </row>
    <row r="36" spans="1:7" ht="14.25">
      <c r="A36" s="5">
        <v>2003</v>
      </c>
      <c r="B36" s="7">
        <v>199468</v>
      </c>
      <c r="C36" s="7">
        <v>1927</v>
      </c>
      <c r="D36" s="7">
        <v>10736</v>
      </c>
      <c r="E36" s="7">
        <v>70693</v>
      </c>
      <c r="F36" s="7">
        <v>43681</v>
      </c>
      <c r="G36" s="8">
        <v>66091</v>
      </c>
    </row>
    <row r="37" spans="1:7" ht="14.25">
      <c r="A37" s="5">
        <v>2004</v>
      </c>
      <c r="B37" s="7">
        <v>209255</v>
      </c>
      <c r="C37" s="7">
        <v>3766</v>
      </c>
      <c r="D37" s="7">
        <v>10884</v>
      </c>
      <c r="E37" s="7">
        <v>75523</v>
      </c>
      <c r="F37" s="7">
        <v>45452</v>
      </c>
      <c r="G37" s="8">
        <v>67350</v>
      </c>
    </row>
    <row r="38" spans="1:7" ht="14.25">
      <c r="A38" s="5">
        <v>2005</v>
      </c>
      <c r="B38" s="7">
        <v>216514</v>
      </c>
      <c r="C38" s="7">
        <v>3633</v>
      </c>
      <c r="D38" s="7">
        <v>11662</v>
      </c>
      <c r="E38" s="7">
        <v>79094</v>
      </c>
      <c r="F38" s="7">
        <v>49305</v>
      </c>
      <c r="G38" s="8">
        <v>72820</v>
      </c>
    </row>
    <row r="39" spans="1:7" ht="14.25">
      <c r="A39" s="5">
        <v>2006</v>
      </c>
      <c r="B39" s="7">
        <v>257640</v>
      </c>
      <c r="C39" s="7">
        <v>3492</v>
      </c>
      <c r="D39" s="7">
        <v>11827</v>
      </c>
      <c r="E39" s="7">
        <v>79632</v>
      </c>
      <c r="F39" s="7">
        <v>75907</v>
      </c>
      <c r="G39" s="8">
        <v>86782</v>
      </c>
    </row>
    <row r="40" spans="1:7" ht="14.25">
      <c r="A40" s="5">
        <v>2007</v>
      </c>
      <c r="B40" s="7">
        <v>260532</v>
      </c>
      <c r="C40" s="7">
        <v>5281</v>
      </c>
      <c r="D40" s="7">
        <v>12266</v>
      </c>
      <c r="E40" s="7">
        <v>80224</v>
      </c>
      <c r="F40" s="7">
        <v>75133</v>
      </c>
      <c r="G40" s="8">
        <v>87628</v>
      </c>
    </row>
    <row r="41" spans="1:7" ht="14.25">
      <c r="A41" s="5">
        <v>2008</v>
      </c>
      <c r="B41" s="7">
        <v>294111</v>
      </c>
      <c r="C41" s="7">
        <v>14315</v>
      </c>
      <c r="D41" s="7">
        <v>25793</v>
      </c>
      <c r="E41" s="7">
        <v>85037</v>
      </c>
      <c r="F41" s="7">
        <v>78710</v>
      </c>
      <c r="G41" s="8">
        <v>90256</v>
      </c>
    </row>
    <row r="42" spans="1:7" ht="14.25">
      <c r="A42" s="5">
        <v>2009</v>
      </c>
      <c r="B42" s="7">
        <v>295823</v>
      </c>
      <c r="C42" s="7">
        <v>12349</v>
      </c>
      <c r="D42" s="7">
        <v>24285</v>
      </c>
      <c r="E42" s="7">
        <v>81353</v>
      </c>
      <c r="F42" s="7">
        <v>80155</v>
      </c>
      <c r="G42" s="8">
        <v>97681</v>
      </c>
    </row>
    <row r="43" spans="1:7" ht="14.25">
      <c r="A43" s="5">
        <v>2010</v>
      </c>
      <c r="B43" s="7">
        <v>304859</v>
      </c>
      <c r="C43" s="7">
        <v>12805</v>
      </c>
      <c r="D43" s="7">
        <v>13480</v>
      </c>
      <c r="E43" s="7">
        <v>85782</v>
      </c>
      <c r="F43" s="7">
        <v>81700</v>
      </c>
      <c r="G43" s="8">
        <v>111092</v>
      </c>
    </row>
    <row r="44" spans="1:7" ht="14.25">
      <c r="A44" s="5">
        <v>2011</v>
      </c>
      <c r="B44" s="7">
        <v>334860</v>
      </c>
      <c r="C44" s="7">
        <v>15979</v>
      </c>
      <c r="D44" s="7">
        <v>13884</v>
      </c>
      <c r="E44" s="7">
        <v>85247</v>
      </c>
      <c r="F44" s="7">
        <v>84685</v>
      </c>
      <c r="G44" s="8">
        <v>135065</v>
      </c>
    </row>
    <row r="45" spans="1:7" ht="14.25">
      <c r="A45" s="5">
        <v>2012</v>
      </c>
      <c r="B45" s="7">
        <v>346956</v>
      </c>
      <c r="C45" s="7">
        <v>6122</v>
      </c>
      <c r="D45" s="7">
        <v>16527</v>
      </c>
      <c r="E45" s="7">
        <v>88945</v>
      </c>
      <c r="F45" s="7">
        <v>89000</v>
      </c>
      <c r="G45" s="8">
        <v>146362</v>
      </c>
    </row>
    <row r="46" spans="1:7" ht="14.25">
      <c r="A46" s="5">
        <v>2013</v>
      </c>
      <c r="B46" s="7">
        <v>340321</v>
      </c>
      <c r="C46" s="7">
        <v>6282</v>
      </c>
      <c r="D46" s="7">
        <v>15741</v>
      </c>
      <c r="E46" s="7">
        <v>82819</v>
      </c>
      <c r="F46" s="7">
        <v>90197</v>
      </c>
      <c r="G46" s="8">
        <v>145282</v>
      </c>
    </row>
    <row r="47" spans="1:7" ht="14.25">
      <c r="A47" s="5">
        <v>2014</v>
      </c>
      <c r="B47" s="7">
        <v>333602</v>
      </c>
      <c r="C47" s="7">
        <v>6412</v>
      </c>
      <c r="D47" s="7">
        <v>16952</v>
      </c>
      <c r="E47" s="7">
        <v>84896</v>
      </c>
      <c r="F47" s="7">
        <v>96482</v>
      </c>
      <c r="G47" s="8">
        <v>128860</v>
      </c>
    </row>
    <row r="48" spans="1:7" s="115" customFormat="1" ht="14.25">
      <c r="A48" s="5">
        <v>2015</v>
      </c>
      <c r="B48" s="7">
        <f>C48+D48+E48+F48+G48</f>
        <v>336048</v>
      </c>
      <c r="C48" s="7">
        <v>6374</v>
      </c>
      <c r="D48" s="7">
        <v>17132</v>
      </c>
      <c r="E48" s="7">
        <v>86077</v>
      </c>
      <c r="F48" s="7">
        <v>97085</v>
      </c>
      <c r="G48" s="8">
        <v>129380</v>
      </c>
    </row>
    <row r="49" spans="1:7" s="115" customFormat="1" ht="14.25">
      <c r="A49" s="120">
        <v>2016</v>
      </c>
      <c r="B49" s="220">
        <f>C49+D49+E49+F49+G49</f>
        <v>307502</v>
      </c>
      <c r="C49" s="220">
        <v>5720</v>
      </c>
      <c r="D49" s="220">
        <v>16586</v>
      </c>
      <c r="E49" s="220">
        <v>80263</v>
      </c>
      <c r="F49" s="220">
        <v>91312</v>
      </c>
      <c r="G49" s="238">
        <v>113621</v>
      </c>
    </row>
    <row r="50" spans="1:7" s="115" customFormat="1" ht="14.25">
      <c r="A50" s="7">
        <v>2017</v>
      </c>
      <c r="B50" s="220">
        <f>C50+D50+E50+F50+G50</f>
        <v>302292</v>
      </c>
      <c r="C50" s="220">
        <v>5872</v>
      </c>
      <c r="D50" s="220">
        <v>16353</v>
      </c>
      <c r="E50" s="220">
        <v>80559</v>
      </c>
      <c r="F50" s="220">
        <v>95541</v>
      </c>
      <c r="G50" s="238">
        <v>103967</v>
      </c>
    </row>
    <row r="51" spans="1:7" s="115" customFormat="1" ht="15" thickBot="1">
      <c r="A51" s="9">
        <v>2018</v>
      </c>
      <c r="B51" s="318">
        <v>303931</v>
      </c>
      <c r="C51" s="318">
        <v>5713</v>
      </c>
      <c r="D51" s="318">
        <v>17023</v>
      </c>
      <c r="E51" s="318">
        <v>81515</v>
      </c>
      <c r="F51" s="318">
        <v>96658</v>
      </c>
      <c r="G51" s="319">
        <v>103022</v>
      </c>
    </row>
    <row r="52" ht="14.25">
      <c r="A52" t="s">
        <v>102</v>
      </c>
    </row>
    <row r="53" ht="14.25">
      <c r="A53" t="s">
        <v>532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F51" sqref="F51"/>
    </sheetView>
  </sheetViews>
  <sheetFormatPr defaultColWidth="9.00390625" defaultRowHeight="14.25"/>
  <cols>
    <col min="1" max="6" width="12.75390625" style="0" customWidth="1"/>
  </cols>
  <sheetData>
    <row r="1" spans="1:6" ht="18.75">
      <c r="A1" s="336" t="s">
        <v>391</v>
      </c>
      <c r="B1" s="337"/>
      <c r="C1" s="337"/>
      <c r="D1" s="337"/>
      <c r="E1" s="337"/>
      <c r="F1" s="337"/>
    </row>
    <row r="2" spans="1:6" ht="15" thickBot="1">
      <c r="A2" s="368" t="s">
        <v>92</v>
      </c>
      <c r="B2" s="368"/>
      <c r="C2" s="368"/>
      <c r="D2" s="368"/>
      <c r="E2" s="368"/>
      <c r="F2" s="368"/>
    </row>
    <row r="3" spans="1:6" ht="14.25">
      <c r="A3" s="57" t="s">
        <v>22</v>
      </c>
      <c r="B3" s="15" t="s">
        <v>79</v>
      </c>
      <c r="C3" s="15" t="s">
        <v>80</v>
      </c>
      <c r="D3" s="15" t="s">
        <v>81</v>
      </c>
      <c r="E3" s="15" t="s">
        <v>82</v>
      </c>
      <c r="F3" s="22" t="s">
        <v>83</v>
      </c>
    </row>
    <row r="4" spans="1:6" ht="14.25">
      <c r="A4" s="14">
        <v>1949</v>
      </c>
      <c r="B4" s="12">
        <v>1500</v>
      </c>
      <c r="C4" s="12">
        <v>3300</v>
      </c>
      <c r="D4" s="12">
        <v>4300</v>
      </c>
      <c r="E4" s="12">
        <v>4600</v>
      </c>
      <c r="F4" s="13">
        <v>600</v>
      </c>
    </row>
    <row r="5" spans="1:6" ht="14.25">
      <c r="A5" s="5">
        <v>1952</v>
      </c>
      <c r="B5" s="7">
        <v>3500</v>
      </c>
      <c r="C5" s="7">
        <v>3000</v>
      </c>
      <c r="D5" s="7">
        <v>6600</v>
      </c>
      <c r="E5" s="7">
        <v>4100</v>
      </c>
      <c r="F5" s="8">
        <v>1600</v>
      </c>
    </row>
    <row r="6" spans="1:6" ht="14.25">
      <c r="A6" s="5">
        <v>1957</v>
      </c>
      <c r="B6" s="7">
        <v>5600</v>
      </c>
      <c r="C6" s="7">
        <v>8400</v>
      </c>
      <c r="D6" s="7">
        <v>16400</v>
      </c>
      <c r="E6" s="7">
        <v>11000</v>
      </c>
      <c r="F6" s="8">
        <v>3300</v>
      </c>
    </row>
    <row r="7" spans="1:6" ht="14.25">
      <c r="A7" s="5">
        <v>1962</v>
      </c>
      <c r="B7" s="7">
        <v>2500</v>
      </c>
      <c r="C7" s="7">
        <v>7700</v>
      </c>
      <c r="D7" s="7">
        <v>7600</v>
      </c>
      <c r="E7" s="7">
        <v>7400</v>
      </c>
      <c r="F7" s="8">
        <v>3000</v>
      </c>
    </row>
    <row r="8" spans="1:6" ht="14.25">
      <c r="A8" s="5">
        <v>1965</v>
      </c>
      <c r="B8" s="7">
        <v>5200</v>
      </c>
      <c r="C8" s="7">
        <v>6700</v>
      </c>
      <c r="D8" s="7">
        <v>13000</v>
      </c>
      <c r="E8" s="7">
        <v>11600</v>
      </c>
      <c r="F8" s="8">
        <v>4300</v>
      </c>
    </row>
    <row r="9" spans="1:6" ht="14.25">
      <c r="A9" s="5">
        <v>1970</v>
      </c>
      <c r="B9" s="7">
        <v>6500</v>
      </c>
      <c r="C9" s="7">
        <v>9500</v>
      </c>
      <c r="D9" s="7">
        <v>23100</v>
      </c>
      <c r="E9" s="7">
        <v>20100</v>
      </c>
      <c r="F9" s="8">
        <v>9700</v>
      </c>
    </row>
    <row r="10" spans="1:6" ht="14.25">
      <c r="A10" s="5">
        <v>1975</v>
      </c>
      <c r="B10" s="7">
        <v>6875</v>
      </c>
      <c r="C10" s="7">
        <v>16557</v>
      </c>
      <c r="D10" s="7">
        <v>37480</v>
      </c>
      <c r="E10" s="7">
        <v>34426</v>
      </c>
      <c r="F10" s="8">
        <v>14944</v>
      </c>
    </row>
    <row r="11" spans="1:6" ht="14.25">
      <c r="A11" s="5">
        <v>1978</v>
      </c>
      <c r="B11" s="7">
        <v>6079</v>
      </c>
      <c r="C11" s="7">
        <v>10924</v>
      </c>
      <c r="D11" s="7">
        <v>26245</v>
      </c>
      <c r="E11" s="7">
        <v>32631</v>
      </c>
      <c r="F11" s="8">
        <v>10641</v>
      </c>
    </row>
    <row r="12" spans="1:6" ht="14.25">
      <c r="A12" s="5">
        <v>1979</v>
      </c>
      <c r="B12" s="7">
        <v>6113</v>
      </c>
      <c r="C12" s="7">
        <v>9548</v>
      </c>
      <c r="D12" s="7">
        <v>18851</v>
      </c>
      <c r="E12" s="7">
        <v>28810</v>
      </c>
      <c r="F12" s="8">
        <v>9560</v>
      </c>
    </row>
    <row r="13" spans="1:6" ht="14.25">
      <c r="A13" s="5">
        <v>1980</v>
      </c>
      <c r="B13" s="7">
        <v>6341</v>
      </c>
      <c r="C13" s="7">
        <v>9606</v>
      </c>
      <c r="D13" s="7">
        <v>21906</v>
      </c>
      <c r="E13" s="7">
        <v>31987</v>
      </c>
      <c r="F13" s="8">
        <v>9966</v>
      </c>
    </row>
    <row r="14" spans="1:6" ht="14.25">
      <c r="A14" s="5">
        <v>1981</v>
      </c>
      <c r="B14" s="7">
        <v>5228</v>
      </c>
      <c r="C14" s="7">
        <v>10187</v>
      </c>
      <c r="D14" s="7">
        <v>22376</v>
      </c>
      <c r="E14" s="7">
        <v>32273</v>
      </c>
      <c r="F14" s="8">
        <v>9089</v>
      </c>
    </row>
    <row r="15" spans="1:6" ht="14.25">
      <c r="A15" s="5">
        <v>1982</v>
      </c>
      <c r="B15" s="7">
        <v>6472</v>
      </c>
      <c r="C15" s="7">
        <v>11691</v>
      </c>
      <c r="D15" s="7">
        <v>21403</v>
      </c>
      <c r="E15" s="7">
        <v>34523</v>
      </c>
      <c r="F15" s="8">
        <v>9463</v>
      </c>
    </row>
    <row r="16" spans="1:6" ht="14.25">
      <c r="A16" s="5">
        <v>1983</v>
      </c>
      <c r="B16" s="7">
        <v>7248</v>
      </c>
      <c r="C16" s="7">
        <v>11191</v>
      </c>
      <c r="D16" s="7">
        <v>25862</v>
      </c>
      <c r="E16" s="7">
        <v>37586</v>
      </c>
      <c r="F16" s="8">
        <v>10151</v>
      </c>
    </row>
    <row r="17" spans="1:6" ht="14.25">
      <c r="A17" s="5">
        <v>1984</v>
      </c>
      <c r="B17" s="7">
        <v>6710</v>
      </c>
      <c r="C17" s="7">
        <v>11935</v>
      </c>
      <c r="D17" s="7">
        <v>32279</v>
      </c>
      <c r="E17" s="7">
        <v>37876</v>
      </c>
      <c r="F17" s="8">
        <v>15569</v>
      </c>
    </row>
    <row r="18" spans="1:6" ht="14.25">
      <c r="A18" s="5">
        <v>1985</v>
      </c>
      <c r="B18" s="7">
        <v>7820</v>
      </c>
      <c r="C18" s="7">
        <v>11909</v>
      </c>
      <c r="D18" s="7">
        <v>37917</v>
      </c>
      <c r="E18" s="7">
        <v>48255</v>
      </c>
      <c r="F18" s="8">
        <v>19751</v>
      </c>
    </row>
    <row r="19" spans="1:6" ht="14.25">
      <c r="A19" s="5">
        <v>1986</v>
      </c>
      <c r="B19" s="7">
        <v>10752</v>
      </c>
      <c r="C19" s="7">
        <v>12053</v>
      </c>
      <c r="D19" s="7">
        <v>44603</v>
      </c>
      <c r="E19" s="7">
        <v>54287</v>
      </c>
      <c r="F19" s="8">
        <v>22349</v>
      </c>
    </row>
    <row r="20" spans="1:6" ht="14.25">
      <c r="A20" s="5">
        <v>1987</v>
      </c>
      <c r="B20" s="7">
        <v>11257</v>
      </c>
      <c r="C20" s="7">
        <v>13684</v>
      </c>
      <c r="D20" s="7">
        <v>52960</v>
      </c>
      <c r="E20" s="7">
        <v>61815</v>
      </c>
      <c r="F20" s="8">
        <v>26053</v>
      </c>
    </row>
    <row r="21" spans="1:6" ht="14.25">
      <c r="A21" s="5">
        <v>1988</v>
      </c>
      <c r="B21" s="7">
        <v>11627</v>
      </c>
      <c r="C21" s="7">
        <v>19108</v>
      </c>
      <c r="D21" s="7">
        <v>51947</v>
      </c>
      <c r="E21" s="7">
        <v>85267</v>
      </c>
      <c r="F21" s="8">
        <v>38312</v>
      </c>
    </row>
    <row r="22" spans="1:6" ht="14.25">
      <c r="A22" s="5">
        <v>1989</v>
      </c>
      <c r="B22" s="7">
        <v>14631</v>
      </c>
      <c r="C22" s="7">
        <v>20441</v>
      </c>
      <c r="D22" s="7">
        <v>63699</v>
      </c>
      <c r="E22" s="7">
        <v>106180</v>
      </c>
      <c r="F22" s="8">
        <v>37919</v>
      </c>
    </row>
    <row r="23" spans="1:6" ht="14.25">
      <c r="A23" s="5">
        <v>1990</v>
      </c>
      <c r="B23" s="7">
        <v>16283</v>
      </c>
      <c r="C23" s="7">
        <v>21154</v>
      </c>
      <c r="D23" s="7">
        <v>66443</v>
      </c>
      <c r="E23" s="7">
        <v>121000</v>
      </c>
      <c r="F23" s="8">
        <v>44602</v>
      </c>
    </row>
    <row r="24" spans="1:6" ht="14.25">
      <c r="A24" s="5">
        <v>1991</v>
      </c>
      <c r="B24" s="7">
        <v>18519</v>
      </c>
      <c r="C24" s="7">
        <v>19638</v>
      </c>
      <c r="D24" s="7">
        <v>65960</v>
      </c>
      <c r="E24" s="7">
        <v>123035</v>
      </c>
      <c r="F24" s="8">
        <v>51213</v>
      </c>
    </row>
    <row r="25" spans="1:6" ht="14.25">
      <c r="A25" s="5">
        <v>1992</v>
      </c>
      <c r="B25" s="7">
        <v>18683</v>
      </c>
      <c r="C25" s="7">
        <v>21040</v>
      </c>
      <c r="D25" s="7">
        <v>76727</v>
      </c>
      <c r="E25" s="7">
        <v>124613</v>
      </c>
      <c r="F25" s="8">
        <v>52683</v>
      </c>
    </row>
    <row r="26" spans="1:6" ht="14.25">
      <c r="A26" s="5">
        <v>1993</v>
      </c>
      <c r="B26" s="7">
        <v>22485</v>
      </c>
      <c r="C26" s="7">
        <v>22835</v>
      </c>
      <c r="D26" s="7">
        <v>78069</v>
      </c>
      <c r="E26" s="7">
        <v>157284</v>
      </c>
      <c r="F26" s="8">
        <v>52140</v>
      </c>
    </row>
    <row r="27" spans="1:6" ht="14.25">
      <c r="A27" s="5">
        <v>1994</v>
      </c>
      <c r="B27" s="7">
        <v>25289</v>
      </c>
      <c r="C27" s="7">
        <v>26394</v>
      </c>
      <c r="D27" s="7">
        <v>84757</v>
      </c>
      <c r="E27" s="7">
        <v>162659</v>
      </c>
      <c r="F27" s="8">
        <v>53042</v>
      </c>
    </row>
    <row r="28" spans="1:6" ht="14.25">
      <c r="A28" s="5">
        <v>1995</v>
      </c>
      <c r="B28" s="7">
        <v>24168</v>
      </c>
      <c r="C28" s="7">
        <v>31972</v>
      </c>
      <c r="D28" s="7">
        <v>107413</v>
      </c>
      <c r="E28" s="7">
        <v>189448</v>
      </c>
      <c r="F28" s="8">
        <v>66276</v>
      </c>
    </row>
    <row r="29" spans="1:6" ht="14.25">
      <c r="A29" s="5">
        <v>1996</v>
      </c>
      <c r="B29" s="7">
        <v>20628</v>
      </c>
      <c r="C29" s="7">
        <v>34291</v>
      </c>
      <c r="D29" s="7">
        <v>133657</v>
      </c>
      <c r="E29" s="7">
        <v>218113</v>
      </c>
      <c r="F29" s="8">
        <v>75200</v>
      </c>
    </row>
    <row r="30" spans="1:6" ht="14.25">
      <c r="A30" s="5">
        <v>1997</v>
      </c>
      <c r="B30" s="7">
        <v>25440</v>
      </c>
      <c r="C30" s="7">
        <v>35793</v>
      </c>
      <c r="D30" s="7">
        <v>138383</v>
      </c>
      <c r="E30" s="7">
        <v>257614</v>
      </c>
      <c r="F30" s="8">
        <v>87560</v>
      </c>
    </row>
    <row r="31" spans="1:6" ht="14.25">
      <c r="A31" s="5">
        <v>1998</v>
      </c>
      <c r="B31" s="7">
        <v>27210</v>
      </c>
      <c r="C31" s="7">
        <v>39147</v>
      </c>
      <c r="D31" s="7">
        <v>150220</v>
      </c>
      <c r="E31" s="7">
        <v>257639</v>
      </c>
      <c r="F31" s="8">
        <v>93770</v>
      </c>
    </row>
    <row r="32" spans="1:6" ht="14.25">
      <c r="A32" s="5">
        <v>1999</v>
      </c>
      <c r="B32" s="7">
        <v>28558</v>
      </c>
      <c r="C32" s="7">
        <v>40728</v>
      </c>
      <c r="D32" s="7">
        <v>127608</v>
      </c>
      <c r="E32" s="7">
        <v>260388</v>
      </c>
      <c r="F32" s="8">
        <v>93772</v>
      </c>
    </row>
    <row r="33" spans="1:6" ht="14.25">
      <c r="A33" s="5">
        <v>2000</v>
      </c>
      <c r="B33" s="7">
        <v>28562</v>
      </c>
      <c r="C33" s="7">
        <v>40020</v>
      </c>
      <c r="D33" s="7">
        <v>128965</v>
      </c>
      <c r="E33" s="7">
        <v>260580</v>
      </c>
      <c r="F33" s="8">
        <v>96472</v>
      </c>
    </row>
    <row r="34" spans="1:6" ht="14.25">
      <c r="A34" s="5">
        <v>2001</v>
      </c>
      <c r="B34" s="7">
        <v>25890</v>
      </c>
      <c r="C34" s="7">
        <v>41547</v>
      </c>
      <c r="D34" s="7">
        <v>128808</v>
      </c>
      <c r="E34" s="7">
        <v>268312</v>
      </c>
      <c r="F34" s="8">
        <v>100594</v>
      </c>
    </row>
    <row r="35" spans="1:6" ht="14.25">
      <c r="A35" s="5">
        <v>2002</v>
      </c>
      <c r="B35" s="7">
        <v>28550</v>
      </c>
      <c r="C35" s="7">
        <v>42672</v>
      </c>
      <c r="D35" s="7">
        <v>123807</v>
      </c>
      <c r="E35" s="7">
        <v>272400</v>
      </c>
      <c r="F35" s="8">
        <v>103279</v>
      </c>
    </row>
    <row r="36" spans="1:6" ht="14.25">
      <c r="A36" s="5">
        <v>2003</v>
      </c>
      <c r="B36" s="7">
        <v>32383</v>
      </c>
      <c r="C36" s="7">
        <v>43358</v>
      </c>
      <c r="D36" s="7">
        <v>123619</v>
      </c>
      <c r="E36" s="7">
        <v>272710</v>
      </c>
      <c r="F36" s="8">
        <v>105690</v>
      </c>
    </row>
    <row r="37" spans="1:6" ht="14.25">
      <c r="A37" s="5">
        <v>2004</v>
      </c>
      <c r="B37" s="7">
        <v>36105</v>
      </c>
      <c r="C37" s="7">
        <v>44118</v>
      </c>
      <c r="D37" s="7">
        <v>124348</v>
      </c>
      <c r="E37" s="7">
        <v>275601</v>
      </c>
      <c r="F37" s="8">
        <v>107365</v>
      </c>
    </row>
    <row r="38" spans="1:6" ht="14.25">
      <c r="A38" s="5">
        <v>2005</v>
      </c>
      <c r="B38" s="7">
        <v>41533</v>
      </c>
      <c r="C38" s="7">
        <v>50279</v>
      </c>
      <c r="D38" s="7">
        <v>128347</v>
      </c>
      <c r="E38" s="7">
        <v>281267</v>
      </c>
      <c r="F38" s="8">
        <v>129907</v>
      </c>
    </row>
    <row r="39" spans="1:6" ht="14.25">
      <c r="A39" s="5">
        <v>2006</v>
      </c>
      <c r="B39" s="7">
        <v>58923</v>
      </c>
      <c r="C39" s="7">
        <v>62212</v>
      </c>
      <c r="D39" s="7">
        <v>132961</v>
      </c>
      <c r="E39" s="7">
        <v>276467</v>
      </c>
      <c r="F39" s="8">
        <v>129361</v>
      </c>
    </row>
    <row r="40" spans="1:6" ht="14.25">
      <c r="A40" s="5">
        <v>2007</v>
      </c>
      <c r="B40" s="7">
        <v>56643</v>
      </c>
      <c r="C40" s="7">
        <v>62037</v>
      </c>
      <c r="D40" s="7">
        <v>122304</v>
      </c>
      <c r="E40" s="7">
        <v>276693</v>
      </c>
      <c r="F40" s="8">
        <v>130809</v>
      </c>
    </row>
    <row r="41" spans="1:6" ht="14.25">
      <c r="A41" s="5">
        <v>2008</v>
      </c>
      <c r="B41" s="7">
        <v>60475</v>
      </c>
      <c r="C41" s="7">
        <v>64059</v>
      </c>
      <c r="D41" s="7">
        <v>135234</v>
      </c>
      <c r="E41" s="7">
        <v>298572</v>
      </c>
      <c r="F41" s="8">
        <v>136546</v>
      </c>
    </row>
    <row r="42" spans="1:6" ht="14.25">
      <c r="A42" s="5">
        <v>2009</v>
      </c>
      <c r="B42" s="7">
        <v>61824</v>
      </c>
      <c r="C42" s="7">
        <v>62789</v>
      </c>
      <c r="D42" s="7">
        <v>137101</v>
      </c>
      <c r="E42" s="7">
        <v>304946</v>
      </c>
      <c r="F42" s="8">
        <v>144182</v>
      </c>
    </row>
    <row r="43" spans="1:6" ht="14.25">
      <c r="A43" s="5">
        <v>2010</v>
      </c>
      <c r="B43" s="7">
        <v>66457</v>
      </c>
      <c r="C43" s="7">
        <v>63479</v>
      </c>
      <c r="D43" s="7">
        <v>146079</v>
      </c>
      <c r="E43" s="7">
        <v>315621</v>
      </c>
      <c r="F43" s="8">
        <v>149229</v>
      </c>
    </row>
    <row r="44" spans="1:6" ht="14.25">
      <c r="A44" s="5">
        <v>2011</v>
      </c>
      <c r="B44" s="7">
        <v>68226</v>
      </c>
      <c r="C44" s="7">
        <v>67218</v>
      </c>
      <c r="D44" s="7">
        <v>151704</v>
      </c>
      <c r="E44" s="7">
        <v>330274</v>
      </c>
      <c r="F44" s="8">
        <v>156181</v>
      </c>
    </row>
    <row r="45" spans="1:6" ht="14.25">
      <c r="A45" s="5">
        <v>2012</v>
      </c>
      <c r="B45" s="7">
        <v>72661</v>
      </c>
      <c r="C45" s="7">
        <v>70727</v>
      </c>
      <c r="D45" s="7">
        <v>160715</v>
      </c>
      <c r="E45" s="7">
        <v>346997</v>
      </c>
      <c r="F45" s="8">
        <v>165017</v>
      </c>
    </row>
    <row r="46" spans="1:6" ht="14.25">
      <c r="A46" s="5">
        <v>2013</v>
      </c>
      <c r="B46" s="7">
        <v>79451</v>
      </c>
      <c r="C46" s="7">
        <v>73594</v>
      </c>
      <c r="D46" s="7">
        <v>170168</v>
      </c>
      <c r="E46" s="7">
        <v>361396</v>
      </c>
      <c r="F46" s="8">
        <v>175223</v>
      </c>
    </row>
    <row r="47" spans="1:6" ht="14.25">
      <c r="A47" s="5">
        <v>2014</v>
      </c>
      <c r="B47" s="7">
        <v>87268</v>
      </c>
      <c r="C47" s="7">
        <v>67677</v>
      </c>
      <c r="D47" s="7">
        <v>174532</v>
      </c>
      <c r="E47" s="7">
        <v>379702</v>
      </c>
      <c r="F47" s="8">
        <v>185139</v>
      </c>
    </row>
    <row r="48" spans="1:6" s="115" customFormat="1" ht="14.25">
      <c r="A48" s="5">
        <v>2015</v>
      </c>
      <c r="B48" s="7">
        <v>92285</v>
      </c>
      <c r="C48" s="7">
        <v>75181</v>
      </c>
      <c r="D48" s="7">
        <v>179875</v>
      </c>
      <c r="E48" s="7">
        <v>389192</v>
      </c>
      <c r="F48" s="8">
        <v>189614</v>
      </c>
    </row>
    <row r="49" spans="1:6" ht="14.25">
      <c r="A49" s="5">
        <v>2016</v>
      </c>
      <c r="B49" s="220">
        <v>89480</v>
      </c>
      <c r="C49" s="220">
        <v>73416</v>
      </c>
      <c r="D49" s="220">
        <v>174845</v>
      </c>
      <c r="E49" s="220">
        <v>374341</v>
      </c>
      <c r="F49" s="238">
        <v>183109</v>
      </c>
    </row>
    <row r="50" spans="1:6" ht="14.25">
      <c r="A50" s="7">
        <v>2017</v>
      </c>
      <c r="B50" s="220">
        <v>88860</v>
      </c>
      <c r="C50" s="220">
        <v>77145</v>
      </c>
      <c r="D50" s="220">
        <v>201586</v>
      </c>
      <c r="E50" s="220">
        <v>376166</v>
      </c>
      <c r="F50" s="238">
        <v>175647</v>
      </c>
    </row>
    <row r="51" spans="1:7" s="115" customFormat="1" ht="15" thickBot="1">
      <c r="A51" s="9">
        <v>2018</v>
      </c>
      <c r="B51" s="318">
        <v>89944</v>
      </c>
      <c r="C51" s="318">
        <v>78063</v>
      </c>
      <c r="D51" s="318">
        <v>203978</v>
      </c>
      <c r="E51" s="318">
        <v>380623</v>
      </c>
      <c r="F51" s="319">
        <v>177486</v>
      </c>
      <c r="G51" s="305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4" sqref="E14"/>
    </sheetView>
  </sheetViews>
  <sheetFormatPr defaultColWidth="9.00390625" defaultRowHeight="17.25" customHeight="1"/>
  <cols>
    <col min="1" max="1" width="29.75390625" style="0" customWidth="1"/>
    <col min="2" max="3" width="10.50390625" style="104" customWidth="1"/>
    <col min="4" max="5" width="10.50390625" style="141" customWidth="1"/>
    <col min="10" max="10" width="22.125" style="0" customWidth="1"/>
  </cols>
  <sheetData>
    <row r="1" spans="1:5" ht="17.25" customHeight="1">
      <c r="A1" s="336" t="s">
        <v>460</v>
      </c>
      <c r="B1" s="336"/>
      <c r="C1" s="336"/>
      <c r="D1" s="336"/>
      <c r="E1" s="336"/>
    </row>
    <row r="2" spans="1:5" ht="17.25" customHeight="1" thickBot="1">
      <c r="A2" s="5" t="s">
        <v>103</v>
      </c>
      <c r="B2" s="143"/>
      <c r="C2" s="143"/>
      <c r="D2" s="140"/>
      <c r="E2" s="155" t="s">
        <v>105</v>
      </c>
    </row>
    <row r="3" spans="1:14" ht="17.25" customHeight="1">
      <c r="A3" s="4" t="s">
        <v>104</v>
      </c>
      <c r="B3" s="373" t="s">
        <v>603</v>
      </c>
      <c r="C3" s="373" t="s">
        <v>602</v>
      </c>
      <c r="D3" s="371" t="s">
        <v>392</v>
      </c>
      <c r="E3" s="372"/>
      <c r="J3" s="4" t="s">
        <v>104</v>
      </c>
      <c r="K3" s="373" t="s">
        <v>535</v>
      </c>
      <c r="L3" s="373" t="s">
        <v>536</v>
      </c>
      <c r="M3" s="371" t="s">
        <v>392</v>
      </c>
      <c r="N3" s="372"/>
    </row>
    <row r="4" spans="1:14" ht="17.25" customHeight="1">
      <c r="A4" s="5" t="s">
        <v>104</v>
      </c>
      <c r="B4" s="374"/>
      <c r="C4" s="374"/>
      <c r="D4" s="208" t="s">
        <v>604</v>
      </c>
      <c r="E4" s="209" t="s">
        <v>605</v>
      </c>
      <c r="J4" s="5" t="s">
        <v>104</v>
      </c>
      <c r="K4" s="374"/>
      <c r="L4" s="374"/>
      <c r="M4" s="208" t="s">
        <v>537</v>
      </c>
      <c r="N4" s="209" t="s">
        <v>538</v>
      </c>
    </row>
    <row r="5" spans="1:14" ht="21.75" customHeight="1">
      <c r="A5" s="163" t="s">
        <v>461</v>
      </c>
      <c r="B5" s="142">
        <v>677.0657</v>
      </c>
      <c r="C5" s="142">
        <v>689.32</v>
      </c>
      <c r="D5" s="137"/>
      <c r="E5" s="138"/>
      <c r="J5" s="163" t="s">
        <v>461</v>
      </c>
      <c r="K5" s="142">
        <v>689.32</v>
      </c>
      <c r="L5" s="142">
        <v>689.16</v>
      </c>
      <c r="M5" s="137"/>
      <c r="N5" s="138"/>
    </row>
    <row r="6" spans="1:14" ht="21.75" customHeight="1">
      <c r="A6" s="164" t="s">
        <v>427</v>
      </c>
      <c r="B6" s="143">
        <v>360.6733</v>
      </c>
      <c r="C6" s="143">
        <v>367.39</v>
      </c>
      <c r="D6" s="139">
        <f>B6/B5*100</f>
        <v>53.27005931625247</v>
      </c>
      <c r="E6" s="140">
        <f>C6/C5*100</f>
        <v>53.2974525619451</v>
      </c>
      <c r="J6" s="164" t="s">
        <v>427</v>
      </c>
      <c r="K6" s="143">
        <v>367.39</v>
      </c>
      <c r="L6" s="143">
        <v>365.91</v>
      </c>
      <c r="M6" s="139">
        <f>K6/K5*100</f>
        <v>53.2974525619451</v>
      </c>
      <c r="N6" s="140">
        <f>L6/L5*100</f>
        <v>53.095072261884035</v>
      </c>
    </row>
    <row r="7" spans="1:14" ht="21.75" customHeight="1">
      <c r="A7" s="164" t="s">
        <v>428</v>
      </c>
      <c r="B7" s="143">
        <v>316.3924</v>
      </c>
      <c r="C7" s="143">
        <v>321.93</v>
      </c>
      <c r="D7" s="139">
        <f>B7/B5*100</f>
        <v>46.729940683747536</v>
      </c>
      <c r="E7" s="140">
        <f>C7/C5*100</f>
        <v>46.70254743805489</v>
      </c>
      <c r="J7" s="164" t="s">
        <v>428</v>
      </c>
      <c r="K7" s="143">
        <v>321.93</v>
      </c>
      <c r="L7" s="143">
        <v>323.25</v>
      </c>
      <c r="M7" s="139">
        <f>K7/K5*100</f>
        <v>46.70254743805489</v>
      </c>
      <c r="N7" s="140">
        <f>L7/L5*100</f>
        <v>46.90492773811597</v>
      </c>
    </row>
    <row r="8" spans="1:14" ht="21.75" customHeight="1">
      <c r="A8" s="164" t="s">
        <v>462</v>
      </c>
      <c r="B8" s="143">
        <v>375.973</v>
      </c>
      <c r="C8" s="143">
        <v>380.26</v>
      </c>
      <c r="D8" s="139"/>
      <c r="E8" s="140"/>
      <c r="J8" s="164" t="s">
        <v>462</v>
      </c>
      <c r="K8" s="143">
        <v>380.26</v>
      </c>
      <c r="L8" s="143">
        <v>376.88</v>
      </c>
      <c r="M8" s="139"/>
      <c r="N8" s="140"/>
    </row>
    <row r="9" spans="1:14" ht="21.75" customHeight="1">
      <c r="A9" s="164" t="s">
        <v>427</v>
      </c>
      <c r="B9" s="143">
        <v>204.752</v>
      </c>
      <c r="C9" s="143">
        <v>206.49</v>
      </c>
      <c r="D9" s="139">
        <f>B9/B8*100</f>
        <v>54.45922978511754</v>
      </c>
      <c r="E9" s="140">
        <f>C9/C8*100</f>
        <v>54.30231946562878</v>
      </c>
      <c r="J9" s="164" t="s">
        <v>427</v>
      </c>
      <c r="K9" s="143">
        <v>206.49</v>
      </c>
      <c r="L9" s="143">
        <v>203.89</v>
      </c>
      <c r="M9" s="139">
        <f>K9/K8*100</f>
        <v>54.30231946562878</v>
      </c>
      <c r="N9" s="140">
        <f>L9/L8*100</f>
        <v>54.09944810019104</v>
      </c>
    </row>
    <row r="10" spans="1:14" ht="21.75" customHeight="1">
      <c r="A10" s="164" t="s">
        <v>428</v>
      </c>
      <c r="B10" s="143">
        <v>171.221</v>
      </c>
      <c r="C10" s="143">
        <v>173.77</v>
      </c>
      <c r="D10" s="139">
        <f>B10/B8*100</f>
        <v>45.54077021488246</v>
      </c>
      <c r="E10" s="140">
        <f>C10/C8*100</f>
        <v>45.69768053437122</v>
      </c>
      <c r="J10" s="164" t="s">
        <v>428</v>
      </c>
      <c r="K10" s="143">
        <v>173.77</v>
      </c>
      <c r="L10" s="143">
        <v>172.99</v>
      </c>
      <c r="M10" s="139">
        <f>K10/K8*100</f>
        <v>45.69768053437122</v>
      </c>
      <c r="N10" s="140">
        <f>L10/L8*100</f>
        <v>45.90055189980896</v>
      </c>
    </row>
    <row r="11" spans="1:14" ht="21.75" customHeight="1">
      <c r="A11" s="164" t="s">
        <v>463</v>
      </c>
      <c r="B11" s="143">
        <v>332.1738</v>
      </c>
      <c r="C11" s="143">
        <v>337.38</v>
      </c>
      <c r="D11" s="139"/>
      <c r="E11" s="140"/>
      <c r="J11" s="164" t="s">
        <v>463</v>
      </c>
      <c r="K11" s="143">
        <v>337.38</v>
      </c>
      <c r="L11" s="143">
        <v>333.99</v>
      </c>
      <c r="M11" s="139"/>
      <c r="N11" s="140"/>
    </row>
    <row r="12" spans="1:14" ht="21.75" customHeight="1">
      <c r="A12" s="164" t="s">
        <v>429</v>
      </c>
      <c r="B12" s="143">
        <v>180.039</v>
      </c>
      <c r="C12" s="143">
        <v>182.78</v>
      </c>
      <c r="D12" s="139">
        <f>B12/B11*100</f>
        <v>54.20024095819718</v>
      </c>
      <c r="E12" s="140">
        <f>C12/C11*100</f>
        <v>54.176299721382414</v>
      </c>
      <c r="J12" s="164" t="s">
        <v>429</v>
      </c>
      <c r="K12" s="143">
        <v>182.78</v>
      </c>
      <c r="L12" s="143">
        <v>180.41</v>
      </c>
      <c r="M12" s="139">
        <f>K12/K11*100</f>
        <v>54.176299721382414</v>
      </c>
      <c r="N12" s="140">
        <f>L12/L11*100</f>
        <v>54.01658732297374</v>
      </c>
    </row>
    <row r="13" spans="1:14" ht="21.75" customHeight="1">
      <c r="A13" s="164" t="s">
        <v>430</v>
      </c>
      <c r="B13" s="143">
        <v>152.1348</v>
      </c>
      <c r="C13" s="143">
        <v>154.6</v>
      </c>
      <c r="D13" s="139">
        <f>B13/B11*100</f>
        <v>45.799759041802815</v>
      </c>
      <c r="E13" s="140">
        <f>C13/C11*100</f>
        <v>45.82370027861758</v>
      </c>
      <c r="J13" s="164" t="s">
        <v>430</v>
      </c>
      <c r="K13" s="143">
        <v>154.6</v>
      </c>
      <c r="L13" s="143">
        <v>153.58</v>
      </c>
      <c r="M13" s="139">
        <f>K13/K11*100</f>
        <v>45.82370027861758</v>
      </c>
      <c r="N13" s="140">
        <f>L13/L11*100</f>
        <v>45.98341267702626</v>
      </c>
    </row>
    <row r="14" spans="1:14" ht="21.75" customHeight="1" thickBot="1">
      <c r="A14" s="165" t="s">
        <v>431</v>
      </c>
      <c r="B14" s="144">
        <v>197.3094</v>
      </c>
      <c r="C14" s="144">
        <v>204.37</v>
      </c>
      <c r="D14" s="72">
        <f>B14/B11*100</f>
        <v>59.399446916042145</v>
      </c>
      <c r="E14" s="73">
        <f>C14/C11*100</f>
        <v>60.575612069476556</v>
      </c>
      <c r="J14" s="165" t="s">
        <v>431</v>
      </c>
      <c r="K14" s="144">
        <v>204.37</v>
      </c>
      <c r="L14" s="144">
        <v>203.56</v>
      </c>
      <c r="M14" s="72">
        <f>K14/K11*100</f>
        <v>60.575612069476556</v>
      </c>
      <c r="N14" s="73">
        <f>L14/L11*100</f>
        <v>60.94793257283152</v>
      </c>
    </row>
  </sheetData>
  <sheetProtection/>
  <mergeCells count="7">
    <mergeCell ref="M3:N3"/>
    <mergeCell ref="C3:C4"/>
    <mergeCell ref="A1:E1"/>
    <mergeCell ref="D3:E3"/>
    <mergeCell ref="B3:B4"/>
    <mergeCell ref="K3:K4"/>
    <mergeCell ref="L3:L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20.50390625" style="0" customWidth="1"/>
    <col min="2" max="5" width="15.375" style="0" customWidth="1"/>
  </cols>
  <sheetData>
    <row r="1" spans="1:11" ht="27.75" customHeight="1">
      <c r="A1" s="336" t="s">
        <v>147</v>
      </c>
      <c r="B1" s="336"/>
      <c r="C1" s="336"/>
      <c r="D1" s="336"/>
      <c r="E1" s="336"/>
      <c r="G1" s="336" t="s">
        <v>597</v>
      </c>
      <c r="H1" s="336"/>
      <c r="I1" s="336"/>
      <c r="J1" s="336"/>
      <c r="K1" s="336"/>
    </row>
    <row r="2" spans="1:11" ht="21.75" customHeight="1" thickBot="1">
      <c r="A2" s="337" t="s">
        <v>606</v>
      </c>
      <c r="B2" s="337"/>
      <c r="C2" s="337"/>
      <c r="D2" s="337"/>
      <c r="E2" t="s">
        <v>145</v>
      </c>
      <c r="G2" s="337" t="s">
        <v>596</v>
      </c>
      <c r="H2" s="337"/>
      <c r="I2" s="337"/>
      <c r="J2" s="337"/>
      <c r="K2" t="s">
        <v>145</v>
      </c>
    </row>
    <row r="3" spans="1:11" ht="29.25" customHeight="1">
      <c r="A3" s="4" t="s">
        <v>84</v>
      </c>
      <c r="B3" s="15" t="s">
        <v>116</v>
      </c>
      <c r="C3" s="15" t="s">
        <v>118</v>
      </c>
      <c r="D3" s="15" t="s">
        <v>106</v>
      </c>
      <c r="E3" s="22" t="s">
        <v>117</v>
      </c>
      <c r="G3" s="4" t="s">
        <v>84</v>
      </c>
      <c r="H3" s="15" t="s">
        <v>116</v>
      </c>
      <c r="I3" s="15" t="s">
        <v>118</v>
      </c>
      <c r="J3" s="15" t="s">
        <v>106</v>
      </c>
      <c r="K3" s="22" t="s">
        <v>117</v>
      </c>
    </row>
    <row r="4" spans="1:11" ht="24" customHeight="1">
      <c r="A4" s="21" t="s">
        <v>107</v>
      </c>
      <c r="B4" s="128">
        <v>6990699.600000001</v>
      </c>
      <c r="C4" s="128">
        <v>2854584.9</v>
      </c>
      <c r="D4" s="128">
        <v>180025.65</v>
      </c>
      <c r="E4" s="129">
        <v>3956089.0500000003</v>
      </c>
      <c r="G4" s="21" t="s">
        <v>107</v>
      </c>
      <c r="H4" s="128">
        <v>6997176.45</v>
      </c>
      <c r="I4" s="128">
        <v>2853527.85</v>
      </c>
      <c r="J4" s="128">
        <v>180525</v>
      </c>
      <c r="K4" s="129">
        <v>3963123.6</v>
      </c>
    </row>
    <row r="5" spans="1:11" ht="24" customHeight="1">
      <c r="A5" s="18" t="s">
        <v>108</v>
      </c>
      <c r="B5" s="130">
        <v>8104.650000000001</v>
      </c>
      <c r="C5" s="130">
        <v>3945</v>
      </c>
      <c r="D5" s="130">
        <v>10.799999999999999</v>
      </c>
      <c r="E5" s="131">
        <v>4148.849999999999</v>
      </c>
      <c r="G5" s="18" t="s">
        <v>108</v>
      </c>
      <c r="H5" s="130">
        <v>8131.5</v>
      </c>
      <c r="I5" s="130">
        <v>3949.65</v>
      </c>
      <c r="J5" s="130">
        <v>10.8</v>
      </c>
      <c r="K5" s="131">
        <v>4171.05</v>
      </c>
    </row>
    <row r="6" spans="1:11" ht="24" customHeight="1">
      <c r="A6" s="18" t="s">
        <v>109</v>
      </c>
      <c r="B6" s="130">
        <v>20983.65</v>
      </c>
      <c r="C6" s="130">
        <v>14237.699999999999</v>
      </c>
      <c r="D6" s="130">
        <v>0</v>
      </c>
      <c r="E6" s="131">
        <v>6745.950000000001</v>
      </c>
      <c r="G6" s="18" t="s">
        <v>109</v>
      </c>
      <c r="H6" s="130">
        <v>20999.1</v>
      </c>
      <c r="I6" s="130">
        <v>14240.7</v>
      </c>
      <c r="J6" s="130">
        <v>0</v>
      </c>
      <c r="K6" s="131">
        <v>6758.4</v>
      </c>
    </row>
    <row r="7" spans="1:11" ht="24" customHeight="1">
      <c r="A7" s="18" t="s">
        <v>110</v>
      </c>
      <c r="B7" s="130">
        <v>221359.65</v>
      </c>
      <c r="C7" s="130">
        <v>119814.30000000002</v>
      </c>
      <c r="D7" s="130">
        <v>239.10000000000002</v>
      </c>
      <c r="E7" s="131">
        <v>101306.25</v>
      </c>
      <c r="G7" s="18" t="s">
        <v>110</v>
      </c>
      <c r="H7" s="130">
        <v>221731.95</v>
      </c>
      <c r="I7" s="130">
        <v>119932.65</v>
      </c>
      <c r="J7" s="130">
        <v>241.5</v>
      </c>
      <c r="K7" s="131">
        <v>101557.8</v>
      </c>
    </row>
    <row r="8" spans="1:11" ht="24" customHeight="1">
      <c r="A8" s="18" t="s">
        <v>426</v>
      </c>
      <c r="B8" s="130">
        <v>352807.05000000005</v>
      </c>
      <c r="C8" s="130">
        <v>172559.25</v>
      </c>
      <c r="D8" s="130">
        <v>421.65</v>
      </c>
      <c r="E8" s="131">
        <v>179826.15</v>
      </c>
      <c r="G8" s="18" t="s">
        <v>426</v>
      </c>
      <c r="H8" s="130">
        <v>353940.75</v>
      </c>
      <c r="I8" s="130">
        <v>173154.9</v>
      </c>
      <c r="J8" s="130">
        <v>430.8</v>
      </c>
      <c r="K8" s="131">
        <v>180355.05</v>
      </c>
    </row>
    <row r="9" spans="1:11" ht="24" customHeight="1">
      <c r="A9" s="18" t="s">
        <v>111</v>
      </c>
      <c r="B9" s="130">
        <v>438485.69999999995</v>
      </c>
      <c r="C9" s="130">
        <v>332587.35000000003</v>
      </c>
      <c r="D9" s="130">
        <v>1002</v>
      </c>
      <c r="E9" s="131">
        <v>104896.35</v>
      </c>
      <c r="G9" s="18" t="s">
        <v>111</v>
      </c>
      <c r="H9" s="130">
        <v>439666.05</v>
      </c>
      <c r="I9" s="130">
        <v>333461.85</v>
      </c>
      <c r="J9" s="130">
        <v>1002.75</v>
      </c>
      <c r="K9" s="131">
        <v>105201.45</v>
      </c>
    </row>
    <row r="10" spans="1:11" ht="24" customHeight="1">
      <c r="A10" s="18" t="s">
        <v>112</v>
      </c>
      <c r="B10" s="130">
        <v>1083067.5</v>
      </c>
      <c r="C10" s="130">
        <v>212542.05</v>
      </c>
      <c r="D10" s="130">
        <v>108889.2</v>
      </c>
      <c r="E10" s="131">
        <v>761636.25</v>
      </c>
      <c r="G10" s="18" t="s">
        <v>112</v>
      </c>
      <c r="H10" s="130">
        <v>1083972</v>
      </c>
      <c r="I10" s="130">
        <v>212643.75</v>
      </c>
      <c r="J10" s="130">
        <v>108980.1</v>
      </c>
      <c r="K10" s="131">
        <v>762348.15</v>
      </c>
    </row>
    <row r="11" spans="1:11" ht="24" customHeight="1">
      <c r="A11" s="18" t="s">
        <v>113</v>
      </c>
      <c r="B11" s="130">
        <v>2130182.4</v>
      </c>
      <c r="C11" s="130">
        <v>834970.2</v>
      </c>
      <c r="D11" s="130">
        <v>6443.999999999999</v>
      </c>
      <c r="E11" s="131">
        <v>1288768.2</v>
      </c>
      <c r="G11" s="18" t="s">
        <v>113</v>
      </c>
      <c r="H11" s="130">
        <v>2129410.5</v>
      </c>
      <c r="I11" s="130">
        <v>830780.7</v>
      </c>
      <c r="J11" s="130">
        <v>6444.75</v>
      </c>
      <c r="K11" s="131">
        <v>1292185.05</v>
      </c>
    </row>
    <row r="12" spans="1:11" ht="24" customHeight="1">
      <c r="A12" s="18" t="s">
        <v>114</v>
      </c>
      <c r="B12" s="130">
        <v>1491956.8499999999</v>
      </c>
      <c r="C12" s="130">
        <v>372383.10000000003</v>
      </c>
      <c r="D12" s="130">
        <v>58083</v>
      </c>
      <c r="E12" s="131">
        <v>1061490.7499999998</v>
      </c>
      <c r="G12" s="18" t="s">
        <v>114</v>
      </c>
      <c r="H12" s="130">
        <v>1493862.15</v>
      </c>
      <c r="I12" s="130">
        <v>372735.6</v>
      </c>
      <c r="J12" s="130">
        <v>58464.3</v>
      </c>
      <c r="K12" s="131">
        <v>1062662.25</v>
      </c>
    </row>
    <row r="13" spans="1:11" ht="24" customHeight="1" thickBot="1">
      <c r="A13" s="19" t="s">
        <v>115</v>
      </c>
      <c r="B13" s="132">
        <v>1243752.15</v>
      </c>
      <c r="C13" s="132">
        <v>791545.9500000001</v>
      </c>
      <c r="D13" s="132">
        <v>4935.9</v>
      </c>
      <c r="E13" s="133">
        <v>447270.3</v>
      </c>
      <c r="G13" s="19" t="s">
        <v>115</v>
      </c>
      <c r="H13" s="132">
        <v>1245462.45</v>
      </c>
      <c r="I13" s="132">
        <v>792628.05</v>
      </c>
      <c r="J13" s="132">
        <v>4950</v>
      </c>
      <c r="K13" s="133">
        <v>447884.4</v>
      </c>
    </row>
    <row r="14" ht="17.25" customHeight="1"/>
    <row r="23" ht="13.5" customHeight="1"/>
  </sheetData>
  <sheetProtection/>
  <mergeCells count="4">
    <mergeCell ref="A1:E1"/>
    <mergeCell ref="A2:D2"/>
    <mergeCell ref="G1:K1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24.75390625" style="0" customWidth="1"/>
    <col min="2" max="4" width="17.625" style="89" customWidth="1"/>
  </cols>
  <sheetData>
    <row r="1" spans="1:4" ht="22.5" customHeight="1">
      <c r="A1" s="375" t="s">
        <v>146</v>
      </c>
      <c r="B1" s="375"/>
      <c r="C1" s="375"/>
      <c r="D1" s="375"/>
    </row>
    <row r="2" spans="1:4" ht="15" thickBot="1">
      <c r="A2" s="201" t="s">
        <v>519</v>
      </c>
      <c r="B2" s="105"/>
      <c r="C2" s="105"/>
      <c r="D2" s="105"/>
    </row>
    <row r="3" spans="1:4" ht="14.25">
      <c r="A3" s="24" t="s">
        <v>119</v>
      </c>
      <c r="B3" s="106" t="s">
        <v>42</v>
      </c>
      <c r="C3" s="106" t="s">
        <v>42</v>
      </c>
      <c r="D3" s="211" t="s">
        <v>609</v>
      </c>
    </row>
    <row r="4" spans="1:10" ht="14.25">
      <c r="A4" s="25" t="s">
        <v>119</v>
      </c>
      <c r="B4" s="210" t="s">
        <v>608</v>
      </c>
      <c r="C4" s="210" t="s">
        <v>607</v>
      </c>
      <c r="D4" s="108" t="s">
        <v>120</v>
      </c>
      <c r="G4" s="25" t="s">
        <v>119</v>
      </c>
      <c r="H4" s="210" t="s">
        <v>539</v>
      </c>
      <c r="I4" s="210" t="s">
        <v>540</v>
      </c>
      <c r="J4" s="108" t="s">
        <v>120</v>
      </c>
    </row>
    <row r="5" spans="1:10" ht="14.25">
      <c r="A5" s="25" t="s">
        <v>119</v>
      </c>
      <c r="B5" s="109" t="s">
        <v>42</v>
      </c>
      <c r="C5" s="109" t="s">
        <v>42</v>
      </c>
      <c r="D5" s="108" t="s">
        <v>121</v>
      </c>
      <c r="G5" s="25" t="s">
        <v>119</v>
      </c>
      <c r="H5" s="109" t="s">
        <v>42</v>
      </c>
      <c r="I5" s="109" t="s">
        <v>42</v>
      </c>
      <c r="J5" s="108" t="s">
        <v>121</v>
      </c>
    </row>
    <row r="6" spans="1:10" ht="33" customHeight="1">
      <c r="A6" s="20" t="s">
        <v>122</v>
      </c>
      <c r="B6" s="168">
        <v>844.7243210000001</v>
      </c>
      <c r="C6" s="168">
        <v>788.344844821017</v>
      </c>
      <c r="D6" s="156">
        <v>3.9000000000000057</v>
      </c>
      <c r="G6" s="20" t="s">
        <v>122</v>
      </c>
      <c r="H6" s="168">
        <v>788.344844821017</v>
      </c>
      <c r="I6" s="168">
        <v>751.836587550563</v>
      </c>
      <c r="J6" s="156">
        <v>3.10168201619901</v>
      </c>
    </row>
    <row r="7" spans="1:10" ht="33" customHeight="1">
      <c r="A7" s="66" t="s">
        <v>123</v>
      </c>
      <c r="B7" s="107">
        <v>457.438553</v>
      </c>
      <c r="C7" s="107">
        <v>414.711950097596</v>
      </c>
      <c r="D7" s="157">
        <v>5.5</v>
      </c>
      <c r="G7" s="66" t="s">
        <v>123</v>
      </c>
      <c r="H7" s="107">
        <v>414.711950097596</v>
      </c>
      <c r="I7" s="107">
        <v>386.610309996224</v>
      </c>
      <c r="J7" s="157">
        <v>4.399993451108</v>
      </c>
    </row>
    <row r="8" spans="1:10" ht="33" customHeight="1">
      <c r="A8" s="25" t="s">
        <v>124</v>
      </c>
      <c r="B8" s="107">
        <v>26.292488</v>
      </c>
      <c r="C8" s="107">
        <v>24.97173662179</v>
      </c>
      <c r="D8" s="157">
        <v>2.9000000000000057</v>
      </c>
      <c r="G8" s="25" t="s">
        <v>124</v>
      </c>
      <c r="H8" s="107">
        <v>24.97173662179</v>
      </c>
      <c r="I8" s="107">
        <v>22.2678801644</v>
      </c>
      <c r="J8" s="157">
        <v>1.14767722241901</v>
      </c>
    </row>
    <row r="9" spans="1:10" ht="33" customHeight="1">
      <c r="A9" s="25" t="s">
        <v>125</v>
      </c>
      <c r="B9" s="107">
        <v>116.72364499999999</v>
      </c>
      <c r="C9" s="107">
        <v>117.616462949249</v>
      </c>
      <c r="D9" s="157">
        <v>2.5999999999999943</v>
      </c>
      <c r="G9" s="25" t="s">
        <v>125</v>
      </c>
      <c r="H9" s="107">
        <v>117.616462949249</v>
      </c>
      <c r="I9" s="107">
        <v>129.363083176795</v>
      </c>
      <c r="J9" s="157">
        <v>-0.923891082391293</v>
      </c>
    </row>
    <row r="10" spans="1:10" ht="33" customHeight="1">
      <c r="A10" s="25" t="s">
        <v>126</v>
      </c>
      <c r="B10" s="107">
        <v>213.396435</v>
      </c>
      <c r="C10" s="107">
        <v>203.377913408422</v>
      </c>
      <c r="D10" s="157">
        <v>0.9000000000000057</v>
      </c>
      <c r="G10" s="25" t="s">
        <v>126</v>
      </c>
      <c r="H10" s="107">
        <v>203.377913408422</v>
      </c>
      <c r="I10" s="107">
        <v>188.347814213144</v>
      </c>
      <c r="J10" s="157">
        <v>2.780998272042</v>
      </c>
    </row>
    <row r="11" spans="1:10" ht="33" customHeight="1" thickBot="1">
      <c r="A11" s="26" t="s">
        <v>127</v>
      </c>
      <c r="B11" s="169">
        <v>30.8732</v>
      </c>
      <c r="C11" s="169">
        <v>27.6667817439594</v>
      </c>
      <c r="D11" s="158">
        <v>9.200000000000003</v>
      </c>
      <c r="G11" s="26" t="s">
        <v>127</v>
      </c>
      <c r="H11" s="169">
        <v>27.6667817439594</v>
      </c>
      <c r="I11" s="169">
        <v>25.2475</v>
      </c>
      <c r="J11" s="158">
        <v>7.962820272248</v>
      </c>
    </row>
  </sheetData>
  <sheetProtection/>
  <mergeCells count="1">
    <mergeCell ref="A1:D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4.625" style="0" customWidth="1"/>
    <col min="2" max="2" width="12.00390625" style="0" customWidth="1"/>
    <col min="3" max="7" width="10.875" style="0" customWidth="1"/>
  </cols>
  <sheetData>
    <row r="1" spans="1:7" ht="27.75" customHeight="1">
      <c r="A1" s="110" t="s">
        <v>394</v>
      </c>
      <c r="B1" s="110"/>
      <c r="C1" s="110"/>
      <c r="D1" s="110"/>
      <c r="E1" s="110"/>
      <c r="F1" s="110"/>
      <c r="G1" s="110"/>
    </row>
    <row r="2" ht="24" customHeight="1" thickBot="1">
      <c r="A2" t="s">
        <v>610</v>
      </c>
    </row>
    <row r="3" spans="1:16" ht="24.75" customHeight="1">
      <c r="A3" s="4" t="s">
        <v>23</v>
      </c>
      <c r="B3" s="27" t="s">
        <v>27</v>
      </c>
      <c r="C3" s="27" t="s">
        <v>128</v>
      </c>
      <c r="D3" s="27" t="s">
        <v>129</v>
      </c>
      <c r="E3" s="27" t="s">
        <v>130</v>
      </c>
      <c r="F3" s="27" t="s">
        <v>131</v>
      </c>
      <c r="G3" s="28" t="s">
        <v>143</v>
      </c>
      <c r="J3" s="4" t="s">
        <v>23</v>
      </c>
      <c r="K3" s="27" t="s">
        <v>27</v>
      </c>
      <c r="L3" s="27" t="s">
        <v>128</v>
      </c>
      <c r="M3" s="27" t="s">
        <v>129</v>
      </c>
      <c r="N3" s="27" t="s">
        <v>130</v>
      </c>
      <c r="O3" s="27" t="s">
        <v>131</v>
      </c>
      <c r="P3" s="28" t="s">
        <v>143</v>
      </c>
    </row>
    <row r="4" spans="1:16" ht="24.75" customHeight="1">
      <c r="A4" s="5" t="s">
        <v>23</v>
      </c>
      <c r="B4" s="7" t="s">
        <v>132</v>
      </c>
      <c r="C4" s="7" t="s">
        <v>27</v>
      </c>
      <c r="D4" s="7" t="s">
        <v>27</v>
      </c>
      <c r="E4" s="7" t="s">
        <v>27</v>
      </c>
      <c r="F4" s="7" t="s">
        <v>27</v>
      </c>
      <c r="G4" s="8" t="s">
        <v>144</v>
      </c>
      <c r="J4" s="5" t="s">
        <v>23</v>
      </c>
      <c r="K4" s="7" t="s">
        <v>132</v>
      </c>
      <c r="L4" s="7" t="s">
        <v>27</v>
      </c>
      <c r="M4" s="7" t="s">
        <v>27</v>
      </c>
      <c r="N4" s="7" t="s">
        <v>27</v>
      </c>
      <c r="O4" s="7" t="s">
        <v>27</v>
      </c>
      <c r="P4" s="8" t="s">
        <v>144</v>
      </c>
    </row>
    <row r="5" spans="1:16" ht="24.75" customHeight="1">
      <c r="A5" s="5" t="s">
        <v>23</v>
      </c>
      <c r="B5" s="7" t="s">
        <v>27</v>
      </c>
      <c r="C5" s="7" t="s">
        <v>133</v>
      </c>
      <c r="D5" s="7" t="s">
        <v>133</v>
      </c>
      <c r="E5" s="7" t="s">
        <v>133</v>
      </c>
      <c r="F5" s="7" t="s">
        <v>133</v>
      </c>
      <c r="G5" s="8" t="s">
        <v>393</v>
      </c>
      <c r="J5" s="5" t="s">
        <v>23</v>
      </c>
      <c r="K5" s="7" t="s">
        <v>27</v>
      </c>
      <c r="L5" s="7" t="s">
        <v>133</v>
      </c>
      <c r="M5" s="7" t="s">
        <v>133</v>
      </c>
      <c r="N5" s="7" t="s">
        <v>133</v>
      </c>
      <c r="O5" s="7" t="s">
        <v>133</v>
      </c>
      <c r="P5" s="8" t="s">
        <v>393</v>
      </c>
    </row>
    <row r="6" spans="1:16" ht="24.75" customHeight="1">
      <c r="A6" s="14" t="s">
        <v>134</v>
      </c>
      <c r="B6" s="172">
        <v>24085.39</v>
      </c>
      <c r="C6" s="172">
        <v>9544.69</v>
      </c>
      <c r="D6" s="172">
        <v>2.08</v>
      </c>
      <c r="E6" s="172">
        <v>440.07</v>
      </c>
      <c r="F6" s="172">
        <v>13745.56</v>
      </c>
      <c r="G6" s="173">
        <v>353</v>
      </c>
      <c r="J6" s="14" t="s">
        <v>134</v>
      </c>
      <c r="K6" s="172">
        <v>24073</v>
      </c>
      <c r="L6" s="172">
        <v>9300</v>
      </c>
      <c r="M6" s="172">
        <v>0</v>
      </c>
      <c r="N6" s="172">
        <v>417</v>
      </c>
      <c r="O6" s="172">
        <v>14030</v>
      </c>
      <c r="P6" s="173">
        <v>326</v>
      </c>
    </row>
    <row r="7" spans="1:16" ht="24.75" customHeight="1">
      <c r="A7" s="5" t="s">
        <v>135</v>
      </c>
      <c r="B7" s="174">
        <v>36962.04</v>
      </c>
      <c r="C7" s="174">
        <v>10236.83</v>
      </c>
      <c r="D7" s="174">
        <v>0</v>
      </c>
      <c r="E7" s="174">
        <v>1832.33</v>
      </c>
      <c r="F7" s="174">
        <v>24156.87</v>
      </c>
      <c r="G7" s="175">
        <v>736</v>
      </c>
      <c r="J7" s="5" t="s">
        <v>135</v>
      </c>
      <c r="K7" s="174">
        <v>34181</v>
      </c>
      <c r="L7" s="174">
        <v>9848</v>
      </c>
      <c r="M7" s="174">
        <v>0</v>
      </c>
      <c r="N7" s="174">
        <v>1759</v>
      </c>
      <c r="O7" s="174">
        <v>21892</v>
      </c>
      <c r="P7" s="175">
        <v>682</v>
      </c>
    </row>
    <row r="8" spans="1:16" ht="24.75" customHeight="1">
      <c r="A8" s="5" t="s">
        <v>136</v>
      </c>
      <c r="B8" s="174">
        <v>292148.62</v>
      </c>
      <c r="C8" s="174">
        <v>101074.01</v>
      </c>
      <c r="D8" s="174">
        <v>8771.24</v>
      </c>
      <c r="E8" s="174">
        <v>72550.79</v>
      </c>
      <c r="F8" s="174">
        <v>103247.59</v>
      </c>
      <c r="G8" s="175">
        <v>6505</v>
      </c>
      <c r="J8" s="5" t="s">
        <v>136</v>
      </c>
      <c r="K8" s="174">
        <v>273754</v>
      </c>
      <c r="L8" s="174">
        <v>94255</v>
      </c>
      <c r="M8" s="174">
        <v>9357</v>
      </c>
      <c r="N8" s="174">
        <v>69983</v>
      </c>
      <c r="O8" s="174">
        <v>94336</v>
      </c>
      <c r="P8" s="175">
        <v>5822</v>
      </c>
    </row>
    <row r="9" spans="1:16" ht="24.75" customHeight="1">
      <c r="A9" s="5" t="s">
        <v>137</v>
      </c>
      <c r="B9" s="174">
        <v>378791.78</v>
      </c>
      <c r="C9" s="174">
        <v>137222.77</v>
      </c>
      <c r="D9" s="205">
        <v>4852.83</v>
      </c>
      <c r="E9" s="174">
        <v>45395.41</v>
      </c>
      <c r="F9" s="174">
        <v>185296.78</v>
      </c>
      <c r="G9" s="175">
        <v>6024</v>
      </c>
      <c r="J9" s="5" t="s">
        <v>137</v>
      </c>
      <c r="K9" s="174">
        <v>357502</v>
      </c>
      <c r="L9" s="174">
        <v>131422</v>
      </c>
      <c r="M9" s="205">
        <v>4726</v>
      </c>
      <c r="N9" s="174">
        <v>45695</v>
      </c>
      <c r="O9" s="174">
        <v>170134</v>
      </c>
      <c r="P9" s="175">
        <v>5525</v>
      </c>
    </row>
    <row r="10" spans="1:16" ht="24.75" customHeight="1">
      <c r="A10" s="5" t="s">
        <v>423</v>
      </c>
      <c r="B10" s="174">
        <v>355138.15</v>
      </c>
      <c r="C10" s="174">
        <v>61736.97</v>
      </c>
      <c r="D10" s="174">
        <v>373.51</v>
      </c>
      <c r="E10" s="174">
        <v>19592.74</v>
      </c>
      <c r="F10" s="174">
        <v>253236.93</v>
      </c>
      <c r="G10" s="175">
        <v>20198</v>
      </c>
      <c r="J10" s="5" t="s">
        <v>423</v>
      </c>
      <c r="K10" s="174">
        <v>383131</v>
      </c>
      <c r="L10" s="174">
        <v>55304</v>
      </c>
      <c r="M10" s="174">
        <v>348</v>
      </c>
      <c r="N10" s="174">
        <v>20201</v>
      </c>
      <c r="O10" s="174">
        <v>288829</v>
      </c>
      <c r="P10" s="175">
        <v>18449</v>
      </c>
    </row>
    <row r="11" spans="1:16" ht="24.75" customHeight="1">
      <c r="A11" s="5" t="s">
        <v>138</v>
      </c>
      <c r="B11" s="174">
        <v>541212.89</v>
      </c>
      <c r="C11" s="174">
        <v>181223.22</v>
      </c>
      <c r="D11" s="174">
        <v>7818.71</v>
      </c>
      <c r="E11" s="174">
        <v>139974.37</v>
      </c>
      <c r="F11" s="174">
        <v>165180.59</v>
      </c>
      <c r="G11" s="175">
        <v>47016</v>
      </c>
      <c r="J11" s="5" t="s">
        <v>138</v>
      </c>
      <c r="K11" s="174">
        <v>505052</v>
      </c>
      <c r="L11" s="174">
        <v>164801</v>
      </c>
      <c r="M11" s="174">
        <v>7369</v>
      </c>
      <c r="N11" s="174">
        <v>135199</v>
      </c>
      <c r="O11" s="174">
        <v>155269</v>
      </c>
      <c r="P11" s="175">
        <v>42415</v>
      </c>
    </row>
    <row r="12" spans="1:16" ht="24.75" customHeight="1">
      <c r="A12" s="5" t="s">
        <v>139</v>
      </c>
      <c r="B12" s="174">
        <v>1344899.5</v>
      </c>
      <c r="C12" s="174">
        <v>1009351.44</v>
      </c>
      <c r="D12" s="174">
        <v>7273.67</v>
      </c>
      <c r="E12" s="174">
        <v>77140.15</v>
      </c>
      <c r="F12" s="174">
        <v>206550.24</v>
      </c>
      <c r="G12" s="175">
        <v>44584</v>
      </c>
      <c r="J12" s="5" t="s">
        <v>139</v>
      </c>
      <c r="K12" s="174">
        <v>1212324</v>
      </c>
      <c r="L12" s="174">
        <v>906502</v>
      </c>
      <c r="M12" s="174">
        <v>7006</v>
      </c>
      <c r="N12" s="174">
        <v>75673</v>
      </c>
      <c r="O12" s="174">
        <v>183724</v>
      </c>
      <c r="P12" s="175">
        <v>39419</v>
      </c>
    </row>
    <row r="13" spans="1:16" ht="24.75" customHeight="1">
      <c r="A13" s="5" t="s">
        <v>140</v>
      </c>
      <c r="B13" s="174">
        <v>1883098.28</v>
      </c>
      <c r="C13" s="174">
        <v>1218395.63</v>
      </c>
      <c r="D13" s="174">
        <v>66439.79</v>
      </c>
      <c r="E13" s="174">
        <v>163921.31</v>
      </c>
      <c r="F13" s="174">
        <v>372972.56</v>
      </c>
      <c r="G13" s="175">
        <v>61369</v>
      </c>
      <c r="J13" s="5" t="s">
        <v>140</v>
      </c>
      <c r="K13" s="174">
        <v>1736697</v>
      </c>
      <c r="L13" s="174">
        <v>1111750</v>
      </c>
      <c r="M13" s="174">
        <v>64168</v>
      </c>
      <c r="N13" s="174">
        <v>157685</v>
      </c>
      <c r="O13" s="174">
        <v>347296</v>
      </c>
      <c r="P13" s="175">
        <v>55799</v>
      </c>
    </row>
    <row r="14" spans="1:16" ht="24.75" customHeight="1">
      <c r="A14" s="5" t="s">
        <v>141</v>
      </c>
      <c r="B14" s="174">
        <v>1812966.38</v>
      </c>
      <c r="C14" s="174">
        <v>893762.21</v>
      </c>
      <c r="D14" s="174">
        <v>66632.57</v>
      </c>
      <c r="E14" s="174">
        <v>302269.02</v>
      </c>
      <c r="F14" s="174">
        <v>499833.58</v>
      </c>
      <c r="G14" s="175">
        <v>50469</v>
      </c>
      <c r="J14" s="5" t="s">
        <v>141</v>
      </c>
      <c r="K14" s="174">
        <v>1712831</v>
      </c>
      <c r="L14" s="174">
        <v>831819</v>
      </c>
      <c r="M14" s="174">
        <v>63567</v>
      </c>
      <c r="N14" s="174">
        <v>306630</v>
      </c>
      <c r="O14" s="174">
        <v>466945</v>
      </c>
      <c r="P14" s="175">
        <v>43869</v>
      </c>
    </row>
    <row r="15" spans="1:16" ht="24.75" customHeight="1" thickBot="1">
      <c r="A15" s="9" t="s">
        <v>142</v>
      </c>
      <c r="B15" s="176">
        <v>1777942.3</v>
      </c>
      <c r="C15" s="176">
        <v>951837.47</v>
      </c>
      <c r="D15" s="176">
        <v>100760.46</v>
      </c>
      <c r="E15" s="176">
        <v>344122.7</v>
      </c>
      <c r="F15" s="176">
        <v>309743.68</v>
      </c>
      <c r="G15" s="177">
        <v>71478</v>
      </c>
      <c r="J15" s="9" t="s">
        <v>142</v>
      </c>
      <c r="K15" s="176">
        <v>1642825</v>
      </c>
      <c r="L15" s="176">
        <v>831224</v>
      </c>
      <c r="M15" s="176">
        <v>93177</v>
      </c>
      <c r="N15" s="176">
        <v>362921</v>
      </c>
      <c r="O15" s="176">
        <v>291323</v>
      </c>
      <c r="P15" s="177">
        <v>64180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7">
      <selection activeCell="I18" sqref="I18"/>
    </sheetView>
  </sheetViews>
  <sheetFormatPr defaultColWidth="9.00390625" defaultRowHeight="14.25"/>
  <cols>
    <col min="1" max="1" width="10.625" style="117" customWidth="1"/>
    <col min="2" max="2" width="9.50390625" style="117" bestFit="1" customWidth="1"/>
    <col min="3" max="3" width="9.125" style="117" bestFit="1" customWidth="1"/>
    <col min="4" max="4" width="10.00390625" style="117" customWidth="1"/>
    <col min="5" max="6" width="9.00390625" style="117" customWidth="1"/>
    <col min="7" max="7" width="10.125" style="117" customWidth="1"/>
    <col min="8" max="8" width="9.125" style="117" customWidth="1"/>
    <col min="9" max="9" width="9.00390625" style="117" customWidth="1"/>
    <col min="10" max="10" width="9.50390625" style="117" bestFit="1" customWidth="1"/>
    <col min="11" max="16384" width="9.00390625" style="117" customWidth="1"/>
  </cols>
  <sheetData>
    <row r="1" spans="1:8" ht="18.75">
      <c r="A1" s="375" t="s">
        <v>421</v>
      </c>
      <c r="B1" s="375"/>
      <c r="C1" s="375"/>
      <c r="D1" s="375"/>
      <c r="E1" s="375"/>
      <c r="F1" s="375"/>
      <c r="G1" s="375"/>
      <c r="H1" s="375"/>
    </row>
    <row r="2" spans="1:19" ht="15" thickBot="1">
      <c r="A2" s="376" t="s">
        <v>420</v>
      </c>
      <c r="B2" s="376"/>
      <c r="C2" s="376"/>
      <c r="D2" s="376"/>
      <c r="E2" s="376"/>
      <c r="F2" s="376"/>
      <c r="G2" s="376"/>
      <c r="H2" s="376"/>
      <c r="L2" s="376" t="s">
        <v>420</v>
      </c>
      <c r="M2" s="376"/>
      <c r="N2" s="376"/>
      <c r="O2" s="376"/>
      <c r="P2" s="376"/>
      <c r="Q2" s="376"/>
      <c r="R2" s="376"/>
      <c r="S2" s="376"/>
    </row>
    <row r="3" spans="1:19" ht="14.25">
      <c r="A3" s="118" t="s">
        <v>27</v>
      </c>
      <c r="B3" s="377" t="s">
        <v>611</v>
      </c>
      <c r="C3" s="377"/>
      <c r="D3" s="377"/>
      <c r="E3" s="377" t="s">
        <v>612</v>
      </c>
      <c r="F3" s="377"/>
      <c r="G3" s="377"/>
      <c r="H3" s="119" t="s">
        <v>613</v>
      </c>
      <c r="L3" s="118" t="s">
        <v>27</v>
      </c>
      <c r="M3" s="377" t="s">
        <v>541</v>
      </c>
      <c r="N3" s="377"/>
      <c r="O3" s="377"/>
      <c r="P3" s="377" t="s">
        <v>509</v>
      </c>
      <c r="Q3" s="377"/>
      <c r="R3" s="377"/>
      <c r="S3" s="119" t="s">
        <v>542</v>
      </c>
    </row>
    <row r="4" spans="1:19" ht="14.25">
      <c r="A4" s="120" t="s">
        <v>27</v>
      </c>
      <c r="B4" s="122" t="s">
        <v>399</v>
      </c>
      <c r="C4" s="122" t="s">
        <v>148</v>
      </c>
      <c r="D4" s="122" t="s">
        <v>32</v>
      </c>
      <c r="E4" s="122" t="s">
        <v>399</v>
      </c>
      <c r="F4" s="122" t="s">
        <v>148</v>
      </c>
      <c r="G4" s="122" t="s">
        <v>32</v>
      </c>
      <c r="H4" s="35" t="s">
        <v>614</v>
      </c>
      <c r="L4" s="120" t="s">
        <v>27</v>
      </c>
      <c r="M4" s="122" t="s">
        <v>399</v>
      </c>
      <c r="N4" s="122" t="s">
        <v>148</v>
      </c>
      <c r="O4" s="122" t="s">
        <v>32</v>
      </c>
      <c r="P4" s="122" t="s">
        <v>399</v>
      </c>
      <c r="Q4" s="122" t="s">
        <v>148</v>
      </c>
      <c r="R4" s="122" t="s">
        <v>32</v>
      </c>
      <c r="S4" s="35" t="s">
        <v>543</v>
      </c>
    </row>
    <row r="5" spans="1:19" ht="16.5" customHeight="1">
      <c r="A5" s="121" t="s">
        <v>400</v>
      </c>
      <c r="B5" s="178">
        <v>4076891</v>
      </c>
      <c r="C5" s="179">
        <v>339.0742602635194</v>
      </c>
      <c r="D5" s="178">
        <v>1382368.8</v>
      </c>
      <c r="E5" s="178">
        <v>4136215</v>
      </c>
      <c r="F5" s="179">
        <v>341.9075168964863</v>
      </c>
      <c r="G5" s="178">
        <v>1414203</v>
      </c>
      <c r="H5" s="259" t="s">
        <v>650</v>
      </c>
      <c r="L5" s="121" t="s">
        <v>400</v>
      </c>
      <c r="M5" s="178">
        <v>4136215</v>
      </c>
      <c r="N5" s="179">
        <f>O5/M5*1000</f>
        <v>341.9075168964863</v>
      </c>
      <c r="O5" s="178">
        <v>1414203</v>
      </c>
      <c r="P5" s="178">
        <v>4110819</v>
      </c>
      <c r="Q5" s="179">
        <f>R5/P5*1000</f>
        <v>339.1134467365262</v>
      </c>
      <c r="R5" s="178">
        <v>1394034</v>
      </c>
      <c r="S5" s="180">
        <f>O5/R5*100-100</f>
        <v>1.446808327486977</v>
      </c>
    </row>
    <row r="6" spans="1:19" ht="16.5" customHeight="1">
      <c r="A6" s="120" t="s">
        <v>401</v>
      </c>
      <c r="B6" s="181">
        <v>347656</v>
      </c>
      <c r="C6" s="179">
        <v>282.1380905262674</v>
      </c>
      <c r="D6" s="181">
        <v>98087</v>
      </c>
      <c r="E6" s="181">
        <v>356859</v>
      </c>
      <c r="F6" s="179">
        <v>926.6432960917336</v>
      </c>
      <c r="G6" s="181">
        <v>330681</v>
      </c>
      <c r="H6" s="259" t="s">
        <v>650</v>
      </c>
      <c r="L6" s="120" t="s">
        <v>401</v>
      </c>
      <c r="M6" s="181">
        <v>356859</v>
      </c>
      <c r="N6" s="179">
        <f aca="true" t="shared" si="0" ref="N6:N21">O6/M6*1000</f>
        <v>926.6432960917336</v>
      </c>
      <c r="O6" s="181">
        <v>330681</v>
      </c>
      <c r="P6" s="258" t="s">
        <v>554</v>
      </c>
      <c r="Q6" s="258" t="s">
        <v>554</v>
      </c>
      <c r="R6" s="258" t="s">
        <v>554</v>
      </c>
      <c r="S6" s="259" t="s">
        <v>554</v>
      </c>
    </row>
    <row r="7" spans="1:19" ht="16.5" customHeight="1">
      <c r="A7" s="120" t="s">
        <v>402</v>
      </c>
      <c r="B7" s="181">
        <v>1623379</v>
      </c>
      <c r="C7" s="179">
        <v>366.3509260622443</v>
      </c>
      <c r="D7" s="181">
        <v>594726.4</v>
      </c>
      <c r="E7" s="181">
        <v>1672909</v>
      </c>
      <c r="F7" s="179">
        <v>431.18244925456196</v>
      </c>
      <c r="G7" s="181">
        <v>721329</v>
      </c>
      <c r="H7" s="259" t="s">
        <v>650</v>
      </c>
      <c r="L7" s="120" t="s">
        <v>402</v>
      </c>
      <c r="M7" s="181">
        <v>1672909</v>
      </c>
      <c r="N7" s="179">
        <f t="shared" si="0"/>
        <v>431.18244925456196</v>
      </c>
      <c r="O7" s="181">
        <v>721329</v>
      </c>
      <c r="P7" s="258" t="s">
        <v>554</v>
      </c>
      <c r="Q7" s="258" t="s">
        <v>554</v>
      </c>
      <c r="R7" s="258" t="s">
        <v>554</v>
      </c>
      <c r="S7" s="259" t="s">
        <v>554</v>
      </c>
    </row>
    <row r="8" spans="1:19" ht="16.5" customHeight="1">
      <c r="A8" s="120" t="s">
        <v>403</v>
      </c>
      <c r="B8" s="181">
        <v>2105856</v>
      </c>
      <c r="C8" s="179">
        <v>327.44660603574033</v>
      </c>
      <c r="D8" s="181">
        <v>689555.4</v>
      </c>
      <c r="E8" s="181">
        <v>2106447</v>
      </c>
      <c r="F8" s="179">
        <v>395.44930397014497</v>
      </c>
      <c r="G8" s="181">
        <v>832993</v>
      </c>
      <c r="H8" s="259" t="s">
        <v>650</v>
      </c>
      <c r="L8" s="120" t="s">
        <v>403</v>
      </c>
      <c r="M8" s="181">
        <v>2106447</v>
      </c>
      <c r="N8" s="179">
        <f t="shared" si="0"/>
        <v>395.44930397014497</v>
      </c>
      <c r="O8" s="181">
        <v>832993</v>
      </c>
      <c r="P8" s="258" t="s">
        <v>554</v>
      </c>
      <c r="Q8" s="258" t="s">
        <v>554</v>
      </c>
      <c r="R8" s="258" t="s">
        <v>554</v>
      </c>
      <c r="S8" s="259" t="s">
        <v>554</v>
      </c>
    </row>
    <row r="9" spans="1:19" ht="16.5" customHeight="1">
      <c r="A9" s="120" t="s">
        <v>404</v>
      </c>
      <c r="B9" s="181">
        <v>3313326</v>
      </c>
      <c r="C9" s="179">
        <v>353.40440391316764</v>
      </c>
      <c r="D9" s="181">
        <v>1170944</v>
      </c>
      <c r="E9" s="181">
        <v>3352842</v>
      </c>
      <c r="F9" s="179">
        <v>355.9326684645444</v>
      </c>
      <c r="G9" s="181">
        <v>1193386</v>
      </c>
      <c r="H9" s="182">
        <v>-1.8805315296140606</v>
      </c>
      <c r="J9" s="206"/>
      <c r="L9" s="120" t="s">
        <v>404</v>
      </c>
      <c r="M9" s="181">
        <v>3352842</v>
      </c>
      <c r="N9" s="179">
        <f t="shared" si="0"/>
        <v>355.9326684645444</v>
      </c>
      <c r="O9" s="181">
        <v>1193386</v>
      </c>
      <c r="P9" s="181">
        <v>3309814</v>
      </c>
      <c r="Q9" s="179">
        <f aca="true" t="shared" si="1" ref="Q9:Q21">R9/P9*1000</f>
        <v>353.1923546156974</v>
      </c>
      <c r="R9" s="181">
        <v>1169001</v>
      </c>
      <c r="S9" s="182">
        <f aca="true" t="shared" si="2" ref="S9:S21">O9/R9*100-100</f>
        <v>2.0859691309075004</v>
      </c>
    </row>
    <row r="10" spans="1:19" ht="16.5" customHeight="1">
      <c r="A10" s="120" t="s">
        <v>402</v>
      </c>
      <c r="B10" s="181">
        <v>1425159</v>
      </c>
      <c r="C10" s="179">
        <v>378.5914413760149</v>
      </c>
      <c r="D10" s="181">
        <v>539553</v>
      </c>
      <c r="E10" s="181">
        <v>1457060</v>
      </c>
      <c r="F10" s="179">
        <v>379.71325820487834</v>
      </c>
      <c r="G10" s="181">
        <v>553265</v>
      </c>
      <c r="H10" s="182">
        <v>-2.478378353953346</v>
      </c>
      <c r="L10" s="120" t="s">
        <v>402</v>
      </c>
      <c r="M10" s="181">
        <v>1457060</v>
      </c>
      <c r="N10" s="179">
        <f t="shared" si="0"/>
        <v>379.71325820487834</v>
      </c>
      <c r="O10" s="181">
        <v>553265</v>
      </c>
      <c r="P10" s="181">
        <v>1426851</v>
      </c>
      <c r="Q10" s="179">
        <f t="shared" si="1"/>
        <v>386.3283552382134</v>
      </c>
      <c r="R10" s="181">
        <v>551233</v>
      </c>
      <c r="S10" s="182">
        <f t="shared" si="2"/>
        <v>0.3686281481696483</v>
      </c>
    </row>
    <row r="11" spans="1:19" ht="16.5" customHeight="1">
      <c r="A11" s="120" t="s">
        <v>403</v>
      </c>
      <c r="B11" s="181">
        <v>1888167</v>
      </c>
      <c r="C11" s="179">
        <v>334.3936209032358</v>
      </c>
      <c r="D11" s="181">
        <v>631391</v>
      </c>
      <c r="E11" s="181">
        <v>1895782</v>
      </c>
      <c r="F11" s="179">
        <v>337.6553844271124</v>
      </c>
      <c r="G11" s="181">
        <v>640121</v>
      </c>
      <c r="H11" s="182">
        <v>-1.3638046556822871</v>
      </c>
      <c r="L11" s="120" t="s">
        <v>403</v>
      </c>
      <c r="M11" s="181">
        <v>1895782</v>
      </c>
      <c r="N11" s="179">
        <f t="shared" si="0"/>
        <v>337.6553844271124</v>
      </c>
      <c r="O11" s="181">
        <v>640121</v>
      </c>
      <c r="P11" s="181">
        <v>1882963</v>
      </c>
      <c r="Q11" s="179">
        <f t="shared" si="1"/>
        <v>328.0829203760244</v>
      </c>
      <c r="R11" s="181">
        <v>617768</v>
      </c>
      <c r="S11" s="182">
        <f t="shared" si="2"/>
        <v>3.6183486357338097</v>
      </c>
    </row>
    <row r="12" spans="1:19" ht="16.5" customHeight="1">
      <c r="A12" s="120" t="s">
        <v>405</v>
      </c>
      <c r="B12" s="181">
        <v>3520</v>
      </c>
      <c r="C12" s="179">
        <v>209.375</v>
      </c>
      <c r="D12" s="181">
        <v>737</v>
      </c>
      <c r="E12" s="181">
        <v>4020</v>
      </c>
      <c r="F12" s="179">
        <v>204.47761194029852</v>
      </c>
      <c r="G12" s="181">
        <v>822</v>
      </c>
      <c r="H12" s="182">
        <v>-10.340632603406334</v>
      </c>
      <c r="L12" s="120" t="s">
        <v>405</v>
      </c>
      <c r="M12" s="181">
        <v>4020</v>
      </c>
      <c r="N12" s="179">
        <f t="shared" si="0"/>
        <v>204.47761194029852</v>
      </c>
      <c r="O12" s="181">
        <v>822</v>
      </c>
      <c r="P12" s="181">
        <v>3530</v>
      </c>
      <c r="Q12" s="179">
        <f t="shared" si="1"/>
        <v>198.300283286119</v>
      </c>
      <c r="R12" s="181">
        <v>700</v>
      </c>
      <c r="S12" s="182">
        <f t="shared" si="2"/>
        <v>17.428571428571445</v>
      </c>
    </row>
    <row r="13" spans="1:19" ht="16.5" customHeight="1">
      <c r="A13" s="120" t="s">
        <v>406</v>
      </c>
      <c r="B13" s="181">
        <v>350280</v>
      </c>
      <c r="C13" s="179">
        <v>269.2617334703666</v>
      </c>
      <c r="D13" s="181">
        <v>94317</v>
      </c>
      <c r="E13" s="181">
        <v>344791</v>
      </c>
      <c r="F13" s="179">
        <v>279.78108477309445</v>
      </c>
      <c r="G13" s="181">
        <v>96466</v>
      </c>
      <c r="H13" s="182">
        <v>-2.227727904132024</v>
      </c>
      <c r="L13" s="120" t="s">
        <v>406</v>
      </c>
      <c r="M13" s="181">
        <v>344791</v>
      </c>
      <c r="N13" s="179">
        <f t="shared" si="0"/>
        <v>279.78108477309445</v>
      </c>
      <c r="O13" s="181">
        <v>96466</v>
      </c>
      <c r="P13" s="181">
        <v>360912</v>
      </c>
      <c r="Q13" s="179">
        <f t="shared" si="1"/>
        <v>273.43230482776966</v>
      </c>
      <c r="R13" s="181">
        <v>98685</v>
      </c>
      <c r="S13" s="182">
        <f t="shared" si="2"/>
        <v>-2.248568678117252</v>
      </c>
    </row>
    <row r="14" spans="1:19" ht="16.5" customHeight="1">
      <c r="A14" s="120" t="s">
        <v>407</v>
      </c>
      <c r="B14" s="181">
        <v>344430</v>
      </c>
      <c r="C14" s="179">
        <v>270.3248845919345</v>
      </c>
      <c r="D14" s="181">
        <v>93108</v>
      </c>
      <c r="E14" s="181">
        <v>340298</v>
      </c>
      <c r="F14" s="179">
        <v>280.5217779710724</v>
      </c>
      <c r="G14" s="181">
        <v>95461</v>
      </c>
      <c r="H14" s="182">
        <v>-2.4648809461455414</v>
      </c>
      <c r="L14" s="120" t="s">
        <v>407</v>
      </c>
      <c r="M14" s="181">
        <v>340298</v>
      </c>
      <c r="N14" s="179">
        <f t="shared" si="0"/>
        <v>280.5217779710724</v>
      </c>
      <c r="O14" s="181">
        <v>95461</v>
      </c>
      <c r="P14" s="181">
        <v>354405</v>
      </c>
      <c r="Q14" s="179">
        <f t="shared" si="1"/>
        <v>274.05087400008466</v>
      </c>
      <c r="R14" s="181">
        <v>97125</v>
      </c>
      <c r="S14" s="182">
        <f t="shared" si="2"/>
        <v>-1.713256113256108</v>
      </c>
    </row>
    <row r="15" spans="1:19" ht="16.5" customHeight="1">
      <c r="A15" s="120" t="s">
        <v>408</v>
      </c>
      <c r="B15" s="181">
        <v>383682</v>
      </c>
      <c r="C15" s="179">
        <v>290.9122658868542</v>
      </c>
      <c r="D15" s="181">
        <v>111617.8</v>
      </c>
      <c r="E15" s="181">
        <v>403495</v>
      </c>
      <c r="F15" s="179">
        <v>1458.5063011933232</v>
      </c>
      <c r="G15" s="181">
        <v>588500</v>
      </c>
      <c r="H15" s="259" t="s">
        <v>650</v>
      </c>
      <c r="L15" s="120" t="s">
        <v>408</v>
      </c>
      <c r="M15" s="181">
        <v>403495</v>
      </c>
      <c r="N15" s="179">
        <f t="shared" si="0"/>
        <v>1458.5063011933232</v>
      </c>
      <c r="O15" s="181">
        <v>588500</v>
      </c>
      <c r="P15" s="181">
        <v>405166</v>
      </c>
      <c r="Q15" s="179">
        <f t="shared" si="1"/>
        <v>1473.9637580645956</v>
      </c>
      <c r="R15" s="181">
        <v>597200</v>
      </c>
      <c r="S15" s="182">
        <f t="shared" si="2"/>
        <v>-1.456798392498328</v>
      </c>
    </row>
    <row r="16" spans="1:19" ht="16.5" customHeight="1">
      <c r="A16" s="120" t="s">
        <v>409</v>
      </c>
      <c r="B16" s="181">
        <v>313436</v>
      </c>
      <c r="C16" s="179">
        <v>284.3578912441455</v>
      </c>
      <c r="D16" s="181">
        <v>89128</v>
      </c>
      <c r="E16" s="181">
        <v>335483</v>
      </c>
      <c r="F16" s="179">
        <v>1435.6912272753016</v>
      </c>
      <c r="G16" s="181">
        <v>481650</v>
      </c>
      <c r="H16" s="259" t="s">
        <v>650</v>
      </c>
      <c r="L16" s="120" t="s">
        <v>409</v>
      </c>
      <c r="M16" s="181">
        <v>335483</v>
      </c>
      <c r="N16" s="179">
        <f t="shared" si="0"/>
        <v>1435.6912272753016</v>
      </c>
      <c r="O16" s="181">
        <v>481650</v>
      </c>
      <c r="P16" s="181">
        <v>347300</v>
      </c>
      <c r="Q16" s="179">
        <f t="shared" si="1"/>
        <v>1460.783184566657</v>
      </c>
      <c r="R16" s="181">
        <v>507330</v>
      </c>
      <c r="S16" s="182">
        <f t="shared" si="2"/>
        <v>-5.061794098515762</v>
      </c>
    </row>
    <row r="17" spans="1:19" ht="16.5" customHeight="1">
      <c r="A17" s="120" t="s">
        <v>410</v>
      </c>
      <c r="B17" s="181">
        <v>26083</v>
      </c>
      <c r="C17" s="179">
        <v>182.22597093892574</v>
      </c>
      <c r="D17" s="181">
        <v>4753</v>
      </c>
      <c r="E17" s="181">
        <v>27272</v>
      </c>
      <c r="F17" s="179">
        <v>189.09504253446758</v>
      </c>
      <c r="G17" s="181">
        <v>5157</v>
      </c>
      <c r="H17" s="182">
        <v>-7.834012022493695</v>
      </c>
      <c r="L17" s="120" t="s">
        <v>410</v>
      </c>
      <c r="M17" s="181">
        <v>27272</v>
      </c>
      <c r="N17" s="179">
        <f t="shared" si="0"/>
        <v>189.09504253446758</v>
      </c>
      <c r="O17" s="181">
        <v>5157</v>
      </c>
      <c r="P17" s="181">
        <v>27684</v>
      </c>
      <c r="Q17" s="179">
        <f t="shared" si="1"/>
        <v>189.31512787169484</v>
      </c>
      <c r="R17" s="181">
        <v>5241</v>
      </c>
      <c r="S17" s="182">
        <f t="shared" si="2"/>
        <v>-1.6027475672581488</v>
      </c>
    </row>
    <row r="18" spans="1:19" ht="16.5" customHeight="1">
      <c r="A18" s="120" t="s">
        <v>411</v>
      </c>
      <c r="B18" s="181">
        <v>872374</v>
      </c>
      <c r="C18" s="179">
        <v>241.7116970473673</v>
      </c>
      <c r="D18" s="181">
        <v>210863</v>
      </c>
      <c r="E18" s="181">
        <v>843812</v>
      </c>
      <c r="F18" s="179">
        <v>235.12346352031022</v>
      </c>
      <c r="G18" s="181">
        <v>198400</v>
      </c>
      <c r="H18" s="182">
        <v>6.281754032258064</v>
      </c>
      <c r="L18" s="120" t="s">
        <v>411</v>
      </c>
      <c r="M18" s="181">
        <v>843812</v>
      </c>
      <c r="N18" s="179">
        <f t="shared" si="0"/>
        <v>235.12346352031022</v>
      </c>
      <c r="O18" s="181">
        <v>198400</v>
      </c>
      <c r="P18" s="181">
        <v>827174</v>
      </c>
      <c r="Q18" s="179">
        <f t="shared" si="1"/>
        <v>229.45111911157747</v>
      </c>
      <c r="R18" s="181">
        <v>189796</v>
      </c>
      <c r="S18" s="182">
        <f t="shared" si="2"/>
        <v>4.533288372779197</v>
      </c>
    </row>
    <row r="19" spans="1:19" ht="16.5" customHeight="1">
      <c r="A19" s="120" t="s">
        <v>412</v>
      </c>
      <c r="B19" s="181">
        <v>23831</v>
      </c>
      <c r="C19" s="179">
        <v>128.53006588057573</v>
      </c>
      <c r="D19" s="181">
        <v>3063</v>
      </c>
      <c r="E19" s="181">
        <v>24078</v>
      </c>
      <c r="F19" s="179">
        <v>123.97209070520807</v>
      </c>
      <c r="G19" s="181">
        <v>2985</v>
      </c>
      <c r="H19" s="182">
        <v>2.613065326633162</v>
      </c>
      <c r="L19" s="120" t="s">
        <v>412</v>
      </c>
      <c r="M19" s="181">
        <v>24078</v>
      </c>
      <c r="N19" s="179">
        <f t="shared" si="0"/>
        <v>123.97209070520807</v>
      </c>
      <c r="O19" s="181">
        <v>2985</v>
      </c>
      <c r="P19" s="181">
        <v>23828</v>
      </c>
      <c r="Q19" s="179">
        <f t="shared" si="1"/>
        <v>129.04985731072688</v>
      </c>
      <c r="R19" s="181">
        <v>3075</v>
      </c>
      <c r="S19" s="182">
        <f t="shared" si="2"/>
        <v>-2.9268292682926926</v>
      </c>
    </row>
    <row r="20" spans="1:19" ht="16.5" customHeight="1">
      <c r="A20" s="120" t="s">
        <v>413</v>
      </c>
      <c r="B20" s="181">
        <v>2026227</v>
      </c>
      <c r="C20" s="179">
        <v>5373.885058288139</v>
      </c>
      <c r="D20" s="181">
        <v>10888711</v>
      </c>
      <c r="E20" s="181">
        <v>1996875</v>
      </c>
      <c r="F20" s="179">
        <v>5155.151924882629</v>
      </c>
      <c r="G20" s="181">
        <v>10294194</v>
      </c>
      <c r="H20" s="182">
        <v>5.775265164033243</v>
      </c>
      <c r="L20" s="120" t="s">
        <v>413</v>
      </c>
      <c r="M20" s="181">
        <v>1996875</v>
      </c>
      <c r="N20" s="179">
        <f t="shared" si="0"/>
        <v>5155.151924882629</v>
      </c>
      <c r="O20" s="181">
        <v>10294194</v>
      </c>
      <c r="P20" s="181">
        <v>1939849</v>
      </c>
      <c r="Q20" s="179">
        <f t="shared" si="1"/>
        <v>5056.423979392211</v>
      </c>
      <c r="R20" s="181">
        <v>9808699</v>
      </c>
      <c r="S20" s="182">
        <f t="shared" si="2"/>
        <v>4.949637051763943</v>
      </c>
    </row>
    <row r="21" spans="1:19" ht="16.5" customHeight="1">
      <c r="A21" s="120" t="s">
        <v>414</v>
      </c>
      <c r="B21" s="181">
        <v>81977</v>
      </c>
      <c r="C21" s="179">
        <v>4985.983873525501</v>
      </c>
      <c r="D21" s="181">
        <v>408736</v>
      </c>
      <c r="E21" s="181">
        <v>83973</v>
      </c>
      <c r="F21" s="179">
        <v>4847.641503816703</v>
      </c>
      <c r="G21" s="181">
        <v>407071</v>
      </c>
      <c r="H21" s="182">
        <v>0.4090195567849406</v>
      </c>
      <c r="J21" s="117">
        <v>0</v>
      </c>
      <c r="L21" s="120" t="s">
        <v>414</v>
      </c>
      <c r="M21" s="181">
        <v>83973</v>
      </c>
      <c r="N21" s="179">
        <f t="shared" si="0"/>
        <v>4847.641503816703</v>
      </c>
      <c r="O21" s="181">
        <v>407071</v>
      </c>
      <c r="P21" s="181">
        <v>83644</v>
      </c>
      <c r="Q21" s="179">
        <f t="shared" si="1"/>
        <v>4799.746544880684</v>
      </c>
      <c r="R21" s="181">
        <v>401470</v>
      </c>
      <c r="S21" s="182">
        <f t="shared" si="2"/>
        <v>1.3951229232570341</v>
      </c>
    </row>
    <row r="22" spans="1:19" ht="16.5" customHeight="1">
      <c r="A22" s="120" t="s">
        <v>415</v>
      </c>
      <c r="B22" s="181">
        <v>0</v>
      </c>
      <c r="C22" s="179">
        <v>0</v>
      </c>
      <c r="D22" s="181">
        <v>0</v>
      </c>
      <c r="E22" s="181">
        <v>0</v>
      </c>
      <c r="F22" s="179">
        <v>0</v>
      </c>
      <c r="G22" s="181">
        <v>0</v>
      </c>
      <c r="H22" s="182">
        <v>0</v>
      </c>
      <c r="L22" s="120" t="s">
        <v>415</v>
      </c>
      <c r="M22" s="181">
        <v>0</v>
      </c>
      <c r="N22" s="179">
        <v>0</v>
      </c>
      <c r="O22" s="181">
        <v>0</v>
      </c>
      <c r="P22" s="181">
        <v>0</v>
      </c>
      <c r="Q22" s="179">
        <v>0</v>
      </c>
      <c r="R22" s="181">
        <v>0</v>
      </c>
      <c r="S22" s="182">
        <v>0</v>
      </c>
    </row>
    <row r="23" spans="1:19" ht="16.5" customHeight="1">
      <c r="A23" s="120" t="s">
        <v>416</v>
      </c>
      <c r="B23" s="181">
        <v>0</v>
      </c>
      <c r="C23" s="179">
        <v>0</v>
      </c>
      <c r="D23" s="181">
        <v>0</v>
      </c>
      <c r="E23" s="181">
        <v>0</v>
      </c>
      <c r="F23" s="179">
        <v>0</v>
      </c>
      <c r="G23" s="181">
        <v>0</v>
      </c>
      <c r="H23" s="182">
        <v>0</v>
      </c>
      <c r="L23" s="120" t="s">
        <v>416</v>
      </c>
      <c r="M23" s="181">
        <v>0</v>
      </c>
      <c r="N23" s="179">
        <v>0</v>
      </c>
      <c r="O23" s="181">
        <v>0</v>
      </c>
      <c r="P23" s="181">
        <v>0</v>
      </c>
      <c r="Q23" s="179">
        <v>0</v>
      </c>
      <c r="R23" s="181">
        <v>0</v>
      </c>
      <c r="S23" s="182">
        <v>0</v>
      </c>
    </row>
    <row r="24" spans="1:19" ht="16.5" customHeight="1">
      <c r="A24" s="120" t="s">
        <v>417</v>
      </c>
      <c r="B24" s="181">
        <v>8515</v>
      </c>
      <c r="C24" s="179">
        <v>239.2248972401644</v>
      </c>
      <c r="D24" s="181">
        <v>2037</v>
      </c>
      <c r="E24" s="181">
        <v>7873</v>
      </c>
      <c r="F24" s="179">
        <v>238.28273847326307</v>
      </c>
      <c r="G24" s="181">
        <v>1876</v>
      </c>
      <c r="H24" s="182">
        <v>8.582089552238799</v>
      </c>
      <c r="L24" s="120" t="s">
        <v>417</v>
      </c>
      <c r="M24" s="181">
        <v>7873</v>
      </c>
      <c r="N24" s="179">
        <f>O24/M24*1000</f>
        <v>238.28273847326307</v>
      </c>
      <c r="O24" s="181">
        <v>1876</v>
      </c>
      <c r="P24" s="181">
        <v>7920</v>
      </c>
      <c r="Q24" s="179">
        <f>R24/P24*1000</f>
        <v>226.76767676767676</v>
      </c>
      <c r="R24" s="181">
        <v>1796</v>
      </c>
      <c r="S24" s="182">
        <f>O24/R24*100-100</f>
        <v>4.454342984409806</v>
      </c>
    </row>
    <row r="25" spans="1:19" ht="16.5" customHeight="1">
      <c r="A25" s="120" t="s">
        <v>418</v>
      </c>
      <c r="B25" s="181">
        <v>139959</v>
      </c>
      <c r="C25" s="179">
        <v>1790.2742946148514</v>
      </c>
      <c r="D25" s="181">
        <v>250565</v>
      </c>
      <c r="E25" s="181">
        <v>136659</v>
      </c>
      <c r="F25" s="179">
        <v>1798.4545474502227</v>
      </c>
      <c r="G25" s="181">
        <v>245775</v>
      </c>
      <c r="H25" s="182">
        <v>1.9489370359068232</v>
      </c>
      <c r="L25" s="120" t="s">
        <v>418</v>
      </c>
      <c r="M25" s="181">
        <v>136659</v>
      </c>
      <c r="N25" s="179">
        <f>O25/M25*1000</f>
        <v>1798.4545474502227</v>
      </c>
      <c r="O25" s="181">
        <v>245775</v>
      </c>
      <c r="P25" s="181">
        <v>145890</v>
      </c>
      <c r="Q25" s="179">
        <f>R25/P25*1000</f>
        <v>1771.293440263212</v>
      </c>
      <c r="R25" s="181">
        <v>258414</v>
      </c>
      <c r="S25" s="182">
        <f>O25/R25*100-100</f>
        <v>-4.890988878311546</v>
      </c>
    </row>
    <row r="26" spans="1:19" ht="16.5" customHeight="1" thickBot="1">
      <c r="A26" s="120" t="s">
        <v>419</v>
      </c>
      <c r="B26" s="181">
        <v>2160713</v>
      </c>
      <c r="C26" s="179">
        <v>1739.4980268087431</v>
      </c>
      <c r="D26" s="181">
        <v>3758556</v>
      </c>
      <c r="E26" s="181">
        <v>2069470</v>
      </c>
      <c r="F26" s="179">
        <v>1703.8502611779827</v>
      </c>
      <c r="G26" s="181">
        <v>3526067</v>
      </c>
      <c r="H26" s="182">
        <v>6.5934368235203635</v>
      </c>
      <c r="L26" s="120" t="s">
        <v>419</v>
      </c>
      <c r="M26" s="181">
        <v>2069470</v>
      </c>
      <c r="N26" s="179">
        <f>O26/M26*1000</f>
        <v>1703.8502611779827</v>
      </c>
      <c r="O26" s="181">
        <v>3526067</v>
      </c>
      <c r="P26" s="181">
        <v>2006547</v>
      </c>
      <c r="Q26" s="179">
        <f>R26/P26*1000</f>
        <v>1669.6648521066288</v>
      </c>
      <c r="R26" s="181">
        <v>3350261</v>
      </c>
      <c r="S26" s="182">
        <f>O26/R26*100-100</f>
        <v>5.2475314609816905</v>
      </c>
    </row>
    <row r="27" spans="1:8" ht="14.25">
      <c r="A27" s="260"/>
      <c r="B27" s="260"/>
      <c r="C27" s="260"/>
      <c r="D27" s="260"/>
      <c r="E27" s="260"/>
      <c r="F27" s="260"/>
      <c r="G27" s="260"/>
      <c r="H27" s="260"/>
    </row>
    <row r="28" ht="14.25">
      <c r="A28" s="239" t="s">
        <v>651</v>
      </c>
    </row>
  </sheetData>
  <sheetProtection/>
  <mergeCells count="7">
    <mergeCell ref="L2:S2"/>
    <mergeCell ref="M3:O3"/>
    <mergeCell ref="P3:R3"/>
    <mergeCell ref="B3:D3"/>
    <mergeCell ref="E3:G3"/>
    <mergeCell ref="A1:H1"/>
    <mergeCell ref="A2:H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4.50390625" style="0" customWidth="1"/>
    <col min="2" max="8" width="8.875" style="0" customWidth="1"/>
    <col min="9" max="9" width="8.875" style="115" customWidth="1"/>
  </cols>
  <sheetData>
    <row r="1" spans="1:21" ht="18.75">
      <c r="A1" s="336" t="s">
        <v>158</v>
      </c>
      <c r="B1" s="336"/>
      <c r="C1" s="336"/>
      <c r="D1" s="336"/>
      <c r="E1" s="336"/>
      <c r="F1" s="336"/>
      <c r="G1" s="336"/>
      <c r="H1" s="336"/>
      <c r="I1" s="336"/>
      <c r="M1" s="336" t="s">
        <v>158</v>
      </c>
      <c r="N1" s="336"/>
      <c r="O1" s="336"/>
      <c r="P1" s="336"/>
      <c r="Q1" s="336"/>
      <c r="R1" s="336"/>
      <c r="S1" s="336"/>
      <c r="T1" s="336"/>
      <c r="U1" s="336"/>
    </row>
    <row r="2" spans="1:21" ht="15" thickBot="1">
      <c r="A2" s="337" t="s">
        <v>508</v>
      </c>
      <c r="B2" s="337"/>
      <c r="C2" s="337"/>
      <c r="D2" s="337"/>
      <c r="E2" s="337"/>
      <c r="F2" s="337"/>
      <c r="G2" s="337"/>
      <c r="H2" s="337"/>
      <c r="I2" s="337"/>
      <c r="M2" s="337" t="s">
        <v>508</v>
      </c>
      <c r="N2" s="337"/>
      <c r="O2" s="337"/>
      <c r="P2" s="337"/>
      <c r="Q2" s="337"/>
      <c r="R2" s="337"/>
      <c r="S2" s="337"/>
      <c r="T2" s="337"/>
      <c r="U2" s="337"/>
    </row>
    <row r="3" spans="1:21" ht="24.75" customHeight="1">
      <c r="A3" s="4" t="s">
        <v>24</v>
      </c>
      <c r="B3" s="355" t="s">
        <v>160</v>
      </c>
      <c r="C3" s="355"/>
      <c r="D3" s="355"/>
      <c r="E3" s="355"/>
      <c r="F3" s="355" t="s">
        <v>159</v>
      </c>
      <c r="G3" s="355"/>
      <c r="H3" s="355"/>
      <c r="I3" s="356"/>
      <c r="M3" s="4" t="s">
        <v>24</v>
      </c>
      <c r="N3" s="355" t="s">
        <v>160</v>
      </c>
      <c r="O3" s="355"/>
      <c r="P3" s="355"/>
      <c r="Q3" s="355"/>
      <c r="R3" s="355" t="s">
        <v>159</v>
      </c>
      <c r="S3" s="355"/>
      <c r="T3" s="355"/>
      <c r="U3" s="356"/>
    </row>
    <row r="4" spans="1:21" ht="29.25" customHeight="1">
      <c r="A4" s="31" t="s">
        <v>24</v>
      </c>
      <c r="B4" s="30" t="s">
        <v>164</v>
      </c>
      <c r="C4" s="30" t="s">
        <v>148</v>
      </c>
      <c r="D4" s="32" t="s">
        <v>163</v>
      </c>
      <c r="E4" s="111" t="s">
        <v>615</v>
      </c>
      <c r="F4" s="30" t="s">
        <v>161</v>
      </c>
      <c r="G4" s="30" t="s">
        <v>148</v>
      </c>
      <c r="H4" s="32" t="s">
        <v>163</v>
      </c>
      <c r="I4" s="167" t="s">
        <v>615</v>
      </c>
      <c r="M4" s="31" t="s">
        <v>24</v>
      </c>
      <c r="N4" s="30" t="s">
        <v>164</v>
      </c>
      <c r="O4" s="30" t="s">
        <v>148</v>
      </c>
      <c r="P4" s="32" t="s">
        <v>163</v>
      </c>
      <c r="Q4" s="111" t="s">
        <v>544</v>
      </c>
      <c r="R4" s="30" t="s">
        <v>161</v>
      </c>
      <c r="S4" s="30" t="s">
        <v>148</v>
      </c>
      <c r="T4" s="32" t="s">
        <v>163</v>
      </c>
      <c r="U4" s="167" t="s">
        <v>544</v>
      </c>
    </row>
    <row r="5" spans="1:21" ht="24.75" customHeight="1">
      <c r="A5" s="5" t="s">
        <v>149</v>
      </c>
      <c r="B5" s="174">
        <v>7523</v>
      </c>
      <c r="C5" s="174">
        <f>D5/B5*1000</f>
        <v>340.36953343081217</v>
      </c>
      <c r="D5" s="172">
        <v>2560.6</v>
      </c>
      <c r="E5" s="76">
        <v>-9.838028169014095</v>
      </c>
      <c r="F5" s="174">
        <v>408</v>
      </c>
      <c r="G5" s="174">
        <f>H5/F5*1000</f>
        <v>199.99999999999997</v>
      </c>
      <c r="H5" s="174">
        <v>81.6</v>
      </c>
      <c r="I5" s="262">
        <v>16.57142857142857</v>
      </c>
      <c r="M5" s="5" t="s">
        <v>149</v>
      </c>
      <c r="N5" s="174">
        <v>8128</v>
      </c>
      <c r="O5" s="174">
        <f>P5/N5*1000</f>
        <v>349.4094488188976</v>
      </c>
      <c r="P5" s="172">
        <v>2840</v>
      </c>
      <c r="Q5" s="76">
        <v>-1.5</v>
      </c>
      <c r="R5" s="174">
        <v>352</v>
      </c>
      <c r="S5" s="174">
        <f>T5/R5*1000</f>
        <v>198.86363636363635</v>
      </c>
      <c r="T5" s="174">
        <v>70</v>
      </c>
      <c r="U5" s="262" t="s">
        <v>555</v>
      </c>
    </row>
    <row r="6" spans="1:21" ht="24.75" customHeight="1">
      <c r="A6" s="5" t="s">
        <v>150</v>
      </c>
      <c r="B6" s="174">
        <v>21155</v>
      </c>
      <c r="C6" s="174">
        <f aca="true" t="shared" si="0" ref="C6:C14">D6/B6*1000</f>
        <v>349.4587567950839</v>
      </c>
      <c r="D6" s="174">
        <v>7392.8</v>
      </c>
      <c r="E6" s="76">
        <v>-5.025693730729699</v>
      </c>
      <c r="F6" s="174">
        <v>850</v>
      </c>
      <c r="G6" s="174">
        <f aca="true" t="shared" si="1" ref="G6:G14">H6/F6*1000</f>
        <v>203.29411764705884</v>
      </c>
      <c r="H6" s="174">
        <v>172.8</v>
      </c>
      <c r="I6" s="262">
        <v>8.679245283018872</v>
      </c>
      <c r="M6" s="5" t="s">
        <v>150</v>
      </c>
      <c r="N6" s="174">
        <v>21909</v>
      </c>
      <c r="O6" s="174">
        <f aca="true" t="shared" si="2" ref="O6:O14">P6/N6*1000</f>
        <v>355.28778127710075</v>
      </c>
      <c r="P6" s="174">
        <v>7784</v>
      </c>
      <c r="Q6" s="76">
        <v>-0.4</v>
      </c>
      <c r="R6" s="174">
        <v>664</v>
      </c>
      <c r="S6" s="174">
        <f aca="true" t="shared" si="3" ref="S6:S14">T6/R6*1000</f>
        <v>239.4578313253012</v>
      </c>
      <c r="T6" s="174">
        <v>159</v>
      </c>
      <c r="U6" s="262" t="s">
        <v>555</v>
      </c>
    </row>
    <row r="7" spans="1:21" ht="24.75" customHeight="1">
      <c r="A7" s="5" t="s">
        <v>151</v>
      </c>
      <c r="B7" s="174">
        <v>194953</v>
      </c>
      <c r="C7" s="174">
        <f t="shared" si="0"/>
        <v>305.00274425117846</v>
      </c>
      <c r="D7" s="174">
        <v>59461.2</v>
      </c>
      <c r="E7" s="76">
        <v>-10.371710228814337</v>
      </c>
      <c r="F7" s="174">
        <v>17224</v>
      </c>
      <c r="G7" s="174">
        <f t="shared" si="1"/>
        <v>197.00418021365533</v>
      </c>
      <c r="H7" s="174">
        <v>3393.2</v>
      </c>
      <c r="I7" s="262">
        <v>-16.217283950617286</v>
      </c>
      <c r="M7" s="5" t="s">
        <v>151</v>
      </c>
      <c r="N7" s="174">
        <v>212097</v>
      </c>
      <c r="O7" s="174">
        <f t="shared" si="2"/>
        <v>312.79084569795896</v>
      </c>
      <c r="P7" s="174">
        <v>66342</v>
      </c>
      <c r="Q7" s="76">
        <v>5</v>
      </c>
      <c r="R7" s="174">
        <v>17397</v>
      </c>
      <c r="S7" s="174">
        <f t="shared" si="3"/>
        <v>232.79875840662183</v>
      </c>
      <c r="T7" s="174">
        <v>4050</v>
      </c>
      <c r="U7" s="262" t="s">
        <v>555</v>
      </c>
    </row>
    <row r="8" spans="1:21" ht="24.75" customHeight="1">
      <c r="A8" s="5" t="s">
        <v>152</v>
      </c>
      <c r="B8" s="174">
        <v>138892</v>
      </c>
      <c r="C8" s="174">
        <f t="shared" si="0"/>
        <v>337.6162773953863</v>
      </c>
      <c r="D8" s="174">
        <v>46892.2</v>
      </c>
      <c r="E8" s="76">
        <v>-6.104803668328628</v>
      </c>
      <c r="F8" s="174">
        <v>5732</v>
      </c>
      <c r="G8" s="174">
        <f t="shared" si="1"/>
        <v>317.4110258199582</v>
      </c>
      <c r="H8" s="174">
        <v>1819.4</v>
      </c>
      <c r="I8" s="262">
        <v>-7.9251012145748945</v>
      </c>
      <c r="M8" s="5" t="s">
        <v>152</v>
      </c>
      <c r="N8" s="174">
        <v>146869</v>
      </c>
      <c r="O8" s="174">
        <f t="shared" si="2"/>
        <v>340.0377206898665</v>
      </c>
      <c r="P8" s="174">
        <v>49941</v>
      </c>
      <c r="Q8" s="76">
        <v>4.1</v>
      </c>
      <c r="R8" s="174">
        <v>5727</v>
      </c>
      <c r="S8" s="174">
        <f t="shared" si="3"/>
        <v>345.0323031255457</v>
      </c>
      <c r="T8" s="174">
        <v>1976</v>
      </c>
      <c r="U8" s="262" t="s">
        <v>555</v>
      </c>
    </row>
    <row r="9" spans="1:21" ht="24.75" customHeight="1">
      <c r="A9" s="5" t="s">
        <v>423</v>
      </c>
      <c r="B9" s="174">
        <v>102291</v>
      </c>
      <c r="C9" s="174">
        <f t="shared" si="0"/>
        <v>305.7277766372408</v>
      </c>
      <c r="D9" s="174">
        <v>31273.2</v>
      </c>
      <c r="E9" s="76">
        <v>-13.662415106841138</v>
      </c>
      <c r="F9" s="174">
        <v>11247</v>
      </c>
      <c r="G9" s="174">
        <f t="shared" si="1"/>
        <v>259.35805103583175</v>
      </c>
      <c r="H9" s="174">
        <v>2917</v>
      </c>
      <c r="I9" s="262">
        <v>-18.245515695067255</v>
      </c>
      <c r="M9" s="5" t="s">
        <v>423</v>
      </c>
      <c r="N9" s="174">
        <v>117103</v>
      </c>
      <c r="O9" s="174">
        <f t="shared" si="2"/>
        <v>309.317438494317</v>
      </c>
      <c r="P9" s="174">
        <v>36222</v>
      </c>
      <c r="Q9" s="76">
        <v>1.2</v>
      </c>
      <c r="R9" s="174">
        <v>10466</v>
      </c>
      <c r="S9" s="174">
        <f t="shared" si="3"/>
        <v>340.9134339766864</v>
      </c>
      <c r="T9" s="174">
        <v>3568</v>
      </c>
      <c r="U9" s="262" t="s">
        <v>555</v>
      </c>
    </row>
    <row r="10" spans="1:21" ht="24.75" customHeight="1">
      <c r="A10" s="5" t="s">
        <v>153</v>
      </c>
      <c r="B10" s="174">
        <v>445132</v>
      </c>
      <c r="C10" s="174">
        <f t="shared" si="0"/>
        <v>350.6478977022546</v>
      </c>
      <c r="D10" s="174">
        <v>156084.6</v>
      </c>
      <c r="E10" s="76">
        <v>-1.8644451430367752</v>
      </c>
      <c r="F10" s="174">
        <v>21992</v>
      </c>
      <c r="G10" s="174">
        <f t="shared" si="1"/>
        <v>316.95161877046195</v>
      </c>
      <c r="H10" s="174">
        <v>6970.4</v>
      </c>
      <c r="I10" s="262">
        <v>-9.487079600051956</v>
      </c>
      <c r="M10" s="5" t="s">
        <v>153</v>
      </c>
      <c r="N10" s="174">
        <v>444049</v>
      </c>
      <c r="O10" s="174">
        <f t="shared" si="2"/>
        <v>358.1811917153287</v>
      </c>
      <c r="P10" s="174">
        <v>159050</v>
      </c>
      <c r="Q10" s="76">
        <v>3</v>
      </c>
      <c r="R10" s="174">
        <v>23013</v>
      </c>
      <c r="S10" s="174">
        <f t="shared" si="3"/>
        <v>334.6369443358102</v>
      </c>
      <c r="T10" s="174">
        <v>7701</v>
      </c>
      <c r="U10" s="262" t="s">
        <v>555</v>
      </c>
    </row>
    <row r="11" spans="1:21" ht="24.75" customHeight="1">
      <c r="A11" s="5" t="s">
        <v>154</v>
      </c>
      <c r="B11" s="174">
        <v>405316</v>
      </c>
      <c r="C11" s="174">
        <f t="shared" si="0"/>
        <v>316.1395059657156</v>
      </c>
      <c r="D11" s="174">
        <v>128136.4</v>
      </c>
      <c r="E11" s="76">
        <v>-3.1946511540059674</v>
      </c>
      <c r="F11" s="174">
        <v>76666</v>
      </c>
      <c r="G11" s="174">
        <f t="shared" si="1"/>
        <v>271.7971460621397</v>
      </c>
      <c r="H11" s="174">
        <v>20837.6</v>
      </c>
      <c r="I11" s="262">
        <v>9.683124539425194</v>
      </c>
      <c r="M11" s="5" t="s">
        <v>154</v>
      </c>
      <c r="N11" s="174">
        <v>410133</v>
      </c>
      <c r="O11" s="174">
        <f t="shared" si="2"/>
        <v>322.73677075485267</v>
      </c>
      <c r="P11" s="174">
        <v>132365</v>
      </c>
      <c r="Q11" s="76">
        <v>4.4</v>
      </c>
      <c r="R11" s="174">
        <v>65321</v>
      </c>
      <c r="S11" s="174">
        <f t="shared" si="3"/>
        <v>290.8406178717411</v>
      </c>
      <c r="T11" s="174">
        <v>18998</v>
      </c>
      <c r="U11" s="262" t="s">
        <v>555</v>
      </c>
    </row>
    <row r="12" spans="1:21" ht="24.75" customHeight="1">
      <c r="A12" s="5" t="s">
        <v>155</v>
      </c>
      <c r="B12" s="174">
        <v>946414</v>
      </c>
      <c r="C12" s="174">
        <f t="shared" si="0"/>
        <v>355.3730185732671</v>
      </c>
      <c r="D12" s="174">
        <v>336330</v>
      </c>
      <c r="E12" s="76">
        <v>-0.507917538093821</v>
      </c>
      <c r="F12" s="174">
        <v>49403</v>
      </c>
      <c r="G12" s="174">
        <f t="shared" si="1"/>
        <v>297.99404894439607</v>
      </c>
      <c r="H12" s="174">
        <v>14721.8</v>
      </c>
      <c r="I12" s="262">
        <v>-0.6693205586667688</v>
      </c>
      <c r="M12" s="5" t="s">
        <v>155</v>
      </c>
      <c r="N12" s="174">
        <v>950556</v>
      </c>
      <c r="O12" s="174">
        <f t="shared" si="2"/>
        <v>355.63080975765763</v>
      </c>
      <c r="P12" s="174">
        <v>338047</v>
      </c>
      <c r="Q12" s="76">
        <v>-0.9</v>
      </c>
      <c r="R12" s="174">
        <v>53765</v>
      </c>
      <c r="S12" s="174">
        <f t="shared" si="3"/>
        <v>275.66260578443223</v>
      </c>
      <c r="T12" s="174">
        <v>14821</v>
      </c>
      <c r="U12" s="262" t="s">
        <v>555</v>
      </c>
    </row>
    <row r="13" spans="1:21" ht="24.75" customHeight="1">
      <c r="A13" s="5" t="s">
        <v>156</v>
      </c>
      <c r="B13" s="174">
        <v>669221</v>
      </c>
      <c r="C13" s="174">
        <f t="shared" si="0"/>
        <v>335.27011256371213</v>
      </c>
      <c r="D13" s="174">
        <v>224369.8</v>
      </c>
      <c r="E13" s="76">
        <v>-0.8704603693558397</v>
      </c>
      <c r="F13" s="174">
        <v>58435</v>
      </c>
      <c r="G13" s="174">
        <f t="shared" si="1"/>
        <v>296.164969624369</v>
      </c>
      <c r="H13" s="174">
        <v>17306.4</v>
      </c>
      <c r="I13" s="262">
        <v>1.2129364290309468</v>
      </c>
      <c r="M13" s="5" t="s">
        <v>156</v>
      </c>
      <c r="N13" s="174">
        <v>667980</v>
      </c>
      <c r="O13" s="174">
        <f t="shared" si="2"/>
        <v>338.84248031378183</v>
      </c>
      <c r="P13" s="174">
        <v>226340</v>
      </c>
      <c r="Q13" s="76">
        <v>4.5</v>
      </c>
      <c r="R13" s="174">
        <v>60448</v>
      </c>
      <c r="S13" s="174">
        <f t="shared" si="3"/>
        <v>282.87122816304924</v>
      </c>
      <c r="T13" s="174">
        <v>17099</v>
      </c>
      <c r="U13" s="262" t="s">
        <v>555</v>
      </c>
    </row>
    <row r="14" spans="1:21" ht="23.25" customHeight="1" thickBot="1">
      <c r="A14" s="5" t="s">
        <v>157</v>
      </c>
      <c r="B14" s="174">
        <v>1145994</v>
      </c>
      <c r="C14" s="174">
        <f t="shared" si="0"/>
        <v>340.20073403525674</v>
      </c>
      <c r="D14" s="174">
        <v>389868</v>
      </c>
      <c r="E14" s="76">
        <v>-1.36691029698612</v>
      </c>
      <c r="F14" s="174">
        <v>105699</v>
      </c>
      <c r="G14" s="174">
        <f t="shared" si="1"/>
        <v>282.56464110351095</v>
      </c>
      <c r="H14" s="174">
        <v>29866.8</v>
      </c>
      <c r="I14" s="262">
        <v>-1.309189439249252</v>
      </c>
      <c r="M14" s="5" t="s">
        <v>157</v>
      </c>
      <c r="N14" s="174">
        <v>1157390</v>
      </c>
      <c r="O14" s="174">
        <f t="shared" si="2"/>
        <v>341.519280449978</v>
      </c>
      <c r="P14" s="174">
        <v>395271</v>
      </c>
      <c r="Q14" s="76">
        <v>-0.5</v>
      </c>
      <c r="R14" s="174">
        <v>119706</v>
      </c>
      <c r="S14" s="174">
        <f t="shared" si="3"/>
        <v>252.8110537483501</v>
      </c>
      <c r="T14" s="174">
        <v>30263</v>
      </c>
      <c r="U14" s="262" t="s">
        <v>555</v>
      </c>
    </row>
    <row r="15" spans="1:21" ht="7.5" customHeight="1" thickBot="1">
      <c r="A15" s="250"/>
      <c r="B15" s="250"/>
      <c r="C15" s="250"/>
      <c r="D15" s="250"/>
      <c r="E15" s="250"/>
      <c r="F15" s="250"/>
      <c r="G15" s="250"/>
      <c r="H15" s="250"/>
      <c r="I15" s="257"/>
      <c r="M15" s="250"/>
      <c r="N15" s="250"/>
      <c r="O15" s="250"/>
      <c r="P15" s="250"/>
      <c r="Q15" s="250"/>
      <c r="R15" s="250"/>
      <c r="S15" s="250"/>
      <c r="T15" s="250"/>
      <c r="U15" s="257"/>
    </row>
    <row r="16" spans="1:21" ht="24.75" customHeight="1">
      <c r="A16" s="4" t="s">
        <v>24</v>
      </c>
      <c r="B16" s="355" t="s">
        <v>165</v>
      </c>
      <c r="C16" s="355"/>
      <c r="D16" s="355"/>
      <c r="E16" s="355"/>
      <c r="F16" s="355" t="s">
        <v>166</v>
      </c>
      <c r="G16" s="355"/>
      <c r="H16" s="355"/>
      <c r="I16" s="356"/>
      <c r="M16" s="4" t="s">
        <v>24</v>
      </c>
      <c r="N16" s="355" t="s">
        <v>165</v>
      </c>
      <c r="O16" s="355"/>
      <c r="P16" s="355"/>
      <c r="Q16" s="355"/>
      <c r="R16" s="355" t="s">
        <v>166</v>
      </c>
      <c r="S16" s="355"/>
      <c r="T16" s="355"/>
      <c r="U16" s="356"/>
    </row>
    <row r="17" spans="1:21" ht="27.75" customHeight="1">
      <c r="A17" s="31" t="s">
        <v>24</v>
      </c>
      <c r="B17" s="30" t="s">
        <v>164</v>
      </c>
      <c r="C17" s="30" t="s">
        <v>148</v>
      </c>
      <c r="D17" s="32" t="s">
        <v>163</v>
      </c>
      <c r="E17" s="111" t="s">
        <v>615</v>
      </c>
      <c r="F17" s="30" t="s">
        <v>161</v>
      </c>
      <c r="G17" s="30" t="s">
        <v>148</v>
      </c>
      <c r="H17" s="32" t="s">
        <v>163</v>
      </c>
      <c r="I17" s="167" t="s">
        <v>615</v>
      </c>
      <c r="M17" s="31" t="s">
        <v>24</v>
      </c>
      <c r="N17" s="30" t="s">
        <v>164</v>
      </c>
      <c r="O17" s="30" t="s">
        <v>148</v>
      </c>
      <c r="P17" s="32" t="s">
        <v>163</v>
      </c>
      <c r="Q17" s="111" t="s">
        <v>544</v>
      </c>
      <c r="R17" s="30" t="s">
        <v>161</v>
      </c>
      <c r="S17" s="30" t="s">
        <v>148</v>
      </c>
      <c r="T17" s="32" t="s">
        <v>163</v>
      </c>
      <c r="U17" s="167" t="s">
        <v>544</v>
      </c>
    </row>
    <row r="18" spans="1:21" ht="24.75" customHeight="1">
      <c r="A18" s="5" t="s">
        <v>149</v>
      </c>
      <c r="B18" s="174">
        <v>3010</v>
      </c>
      <c r="C18" s="174">
        <f>D18/B18*1000</f>
        <v>357.0099667774086</v>
      </c>
      <c r="D18" s="174">
        <v>1074.6</v>
      </c>
      <c r="E18" s="76">
        <v>-12.491856677524439</v>
      </c>
      <c r="F18" s="174">
        <v>4105</v>
      </c>
      <c r="G18" s="174">
        <f>H18/F18*1000</f>
        <v>342.1193666260658</v>
      </c>
      <c r="H18" s="174">
        <v>1404.4</v>
      </c>
      <c r="I18" s="76">
        <v>-8.923476005188064</v>
      </c>
      <c r="M18" s="5" t="s">
        <v>149</v>
      </c>
      <c r="N18" s="174">
        <v>3366</v>
      </c>
      <c r="O18" s="174">
        <f>P18/N18*1000</f>
        <v>364.82471776589426</v>
      </c>
      <c r="P18" s="174">
        <v>1228</v>
      </c>
      <c r="Q18" s="263" t="s">
        <v>555</v>
      </c>
      <c r="R18" s="174">
        <v>4410</v>
      </c>
      <c r="S18" s="174">
        <f>T18/R18*1000</f>
        <v>349.65986394557825</v>
      </c>
      <c r="T18" s="174">
        <v>1542</v>
      </c>
      <c r="U18" s="263" t="s">
        <v>555</v>
      </c>
    </row>
    <row r="19" spans="1:21" ht="24.75" customHeight="1">
      <c r="A19" s="5" t="s">
        <v>150</v>
      </c>
      <c r="B19" s="174">
        <v>8852</v>
      </c>
      <c r="C19" s="174">
        <f aca="true" t="shared" si="4" ref="C19:C27">D19/B19*1000</f>
        <v>362.94622684139176</v>
      </c>
      <c r="D19" s="174">
        <v>3212.8</v>
      </c>
      <c r="E19" s="76">
        <v>-25.904059040590397</v>
      </c>
      <c r="F19" s="174">
        <v>11453</v>
      </c>
      <c r="G19" s="174">
        <f aca="true" t="shared" si="5" ref="G19:G27">H19/F19*1000</f>
        <v>349.8821269536366</v>
      </c>
      <c r="H19" s="174">
        <v>4007.2</v>
      </c>
      <c r="I19" s="76">
        <v>21.836424445120088</v>
      </c>
      <c r="M19" s="5" t="s">
        <v>150</v>
      </c>
      <c r="N19" s="174">
        <v>11619</v>
      </c>
      <c r="O19" s="174">
        <f aca="true" t="shared" si="6" ref="O19:O27">P19/N19*1000</f>
        <v>373.18185730269386</v>
      </c>
      <c r="P19" s="174">
        <v>4336</v>
      </c>
      <c r="Q19" s="263" t="s">
        <v>555</v>
      </c>
      <c r="R19" s="174">
        <v>9626</v>
      </c>
      <c r="S19" s="174">
        <f aca="true" t="shared" si="7" ref="S19:S27">T19/R19*1000</f>
        <v>341.678786619572</v>
      </c>
      <c r="T19" s="174">
        <v>3289</v>
      </c>
      <c r="U19" s="263" t="s">
        <v>555</v>
      </c>
    </row>
    <row r="20" spans="1:21" ht="24.75" customHeight="1">
      <c r="A20" s="5" t="s">
        <v>151</v>
      </c>
      <c r="B20" s="174">
        <v>72027</v>
      </c>
      <c r="C20" s="174">
        <f t="shared" si="4"/>
        <v>341.34699487692114</v>
      </c>
      <c r="D20" s="174">
        <v>24586.2</v>
      </c>
      <c r="E20" s="76">
        <v>-4.005153834140245</v>
      </c>
      <c r="F20" s="174">
        <v>105702</v>
      </c>
      <c r="G20" s="174">
        <f t="shared" si="5"/>
        <v>297.8354241168568</v>
      </c>
      <c r="H20" s="174">
        <v>31481.8</v>
      </c>
      <c r="I20" s="76">
        <v>-14.171755725190835</v>
      </c>
      <c r="M20" s="5" t="s">
        <v>151</v>
      </c>
      <c r="N20" s="174">
        <v>78021</v>
      </c>
      <c r="O20" s="174">
        <f t="shared" si="6"/>
        <v>328.2705938144859</v>
      </c>
      <c r="P20" s="174">
        <v>25612</v>
      </c>
      <c r="Q20" s="263" t="s">
        <v>555</v>
      </c>
      <c r="R20" s="174">
        <v>116679</v>
      </c>
      <c r="S20" s="174">
        <f t="shared" si="7"/>
        <v>314.36676694178044</v>
      </c>
      <c r="T20" s="174">
        <v>36680</v>
      </c>
      <c r="U20" s="263" t="s">
        <v>555</v>
      </c>
    </row>
    <row r="21" spans="1:21" ht="24.75" customHeight="1">
      <c r="A21" s="5" t="s">
        <v>152</v>
      </c>
      <c r="B21" s="174">
        <v>58386</v>
      </c>
      <c r="C21" s="174">
        <f t="shared" si="4"/>
        <v>352.8893912924331</v>
      </c>
      <c r="D21" s="174">
        <v>20603.8</v>
      </c>
      <c r="E21" s="76">
        <v>-7.568974025391412</v>
      </c>
      <c r="F21" s="174">
        <v>74774</v>
      </c>
      <c r="G21" s="174">
        <f t="shared" si="5"/>
        <v>327.2394147698398</v>
      </c>
      <c r="H21" s="174">
        <v>24469</v>
      </c>
      <c r="I21" s="76">
        <v>-4.693464205032328</v>
      </c>
      <c r="M21" s="5" t="s">
        <v>152</v>
      </c>
      <c r="N21" s="174">
        <v>60317</v>
      </c>
      <c r="O21" s="174">
        <f t="shared" si="6"/>
        <v>369.56413614735476</v>
      </c>
      <c r="P21" s="174">
        <v>22291</v>
      </c>
      <c r="Q21" s="263" t="s">
        <v>555</v>
      </c>
      <c r="R21" s="174">
        <v>80825</v>
      </c>
      <c r="S21" s="174">
        <f t="shared" si="7"/>
        <v>317.6492421899165</v>
      </c>
      <c r="T21" s="174">
        <v>25674</v>
      </c>
      <c r="U21" s="263" t="s">
        <v>555</v>
      </c>
    </row>
    <row r="22" spans="1:21" ht="24.75" customHeight="1">
      <c r="A22" s="5" t="s">
        <v>423</v>
      </c>
      <c r="B22" s="174">
        <v>48457</v>
      </c>
      <c r="C22" s="174">
        <f t="shared" si="4"/>
        <v>319.90837237138084</v>
      </c>
      <c r="D22" s="174">
        <v>15501.8</v>
      </c>
      <c r="E22" s="76">
        <v>-5.534430225472278</v>
      </c>
      <c r="F22" s="174">
        <v>42587</v>
      </c>
      <c r="G22" s="174">
        <f t="shared" si="5"/>
        <v>301.83858924084814</v>
      </c>
      <c r="H22" s="174">
        <v>12854.4</v>
      </c>
      <c r="I22" s="76">
        <v>-20.866781580891413</v>
      </c>
      <c r="M22" s="5" t="s">
        <v>423</v>
      </c>
      <c r="N22" s="174">
        <v>51283</v>
      </c>
      <c r="O22" s="174">
        <f t="shared" si="6"/>
        <v>319.9890802020163</v>
      </c>
      <c r="P22" s="174">
        <v>16410</v>
      </c>
      <c r="Q22" s="263" t="s">
        <v>555</v>
      </c>
      <c r="R22" s="174">
        <v>55353</v>
      </c>
      <c r="S22" s="174">
        <f t="shared" si="7"/>
        <v>293.461962314599</v>
      </c>
      <c r="T22" s="174">
        <v>16244</v>
      </c>
      <c r="U22" s="263" t="s">
        <v>555</v>
      </c>
    </row>
    <row r="23" spans="1:21" ht="24.75" customHeight="1">
      <c r="A23" s="5" t="s">
        <v>153</v>
      </c>
      <c r="B23" s="174">
        <v>174742</v>
      </c>
      <c r="C23" s="174">
        <f t="shared" si="4"/>
        <v>388.9402662210573</v>
      </c>
      <c r="D23" s="174">
        <v>67964.2</v>
      </c>
      <c r="E23" s="76">
        <v>-2.6384551471220306</v>
      </c>
      <c r="F23" s="174">
        <v>248398</v>
      </c>
      <c r="G23" s="174">
        <f t="shared" si="5"/>
        <v>326.6934516380969</v>
      </c>
      <c r="H23" s="174">
        <v>81150</v>
      </c>
      <c r="I23" s="76">
        <v>-0.48317472775434567</v>
      </c>
      <c r="M23" s="5" t="s">
        <v>153</v>
      </c>
      <c r="N23" s="174">
        <v>183213</v>
      </c>
      <c r="O23" s="174">
        <f t="shared" si="6"/>
        <v>381.01008116236295</v>
      </c>
      <c r="P23" s="174">
        <v>69806</v>
      </c>
      <c r="Q23" s="263" t="s">
        <v>555</v>
      </c>
      <c r="R23" s="174">
        <v>237823</v>
      </c>
      <c r="S23" s="174">
        <f t="shared" si="7"/>
        <v>342.8768453850132</v>
      </c>
      <c r="T23" s="174">
        <v>81544</v>
      </c>
      <c r="U23" s="263" t="s">
        <v>555</v>
      </c>
    </row>
    <row r="24" spans="1:21" ht="24.75" customHeight="1">
      <c r="A24" s="5" t="s">
        <v>154</v>
      </c>
      <c r="B24" s="174">
        <v>160444</v>
      </c>
      <c r="C24" s="174">
        <f t="shared" si="4"/>
        <v>340.6235197327416</v>
      </c>
      <c r="D24" s="174">
        <v>54651</v>
      </c>
      <c r="E24" s="76">
        <v>-8.064597527125912</v>
      </c>
      <c r="F24" s="174">
        <v>168206</v>
      </c>
      <c r="G24" s="174">
        <f t="shared" si="5"/>
        <v>312.99596922820825</v>
      </c>
      <c r="H24" s="174">
        <v>52647.8</v>
      </c>
      <c r="I24" s="76">
        <v>-2.3630429138384983</v>
      </c>
      <c r="M24" s="5" t="s">
        <v>154</v>
      </c>
      <c r="N24" s="174">
        <v>174634</v>
      </c>
      <c r="O24" s="174">
        <f t="shared" si="6"/>
        <v>340.39763161812704</v>
      </c>
      <c r="P24" s="174">
        <v>59445</v>
      </c>
      <c r="Q24" s="263" t="s">
        <v>555</v>
      </c>
      <c r="R24" s="174">
        <v>170178</v>
      </c>
      <c r="S24" s="174">
        <f t="shared" si="7"/>
        <v>316.8564679335754</v>
      </c>
      <c r="T24" s="174">
        <v>53922</v>
      </c>
      <c r="U24" s="263" t="s">
        <v>555</v>
      </c>
    </row>
    <row r="25" spans="1:21" ht="24.75" customHeight="1">
      <c r="A25" s="5" t="s">
        <v>155</v>
      </c>
      <c r="B25" s="174">
        <v>388774</v>
      </c>
      <c r="C25" s="174">
        <f t="shared" si="4"/>
        <v>395.66997793062296</v>
      </c>
      <c r="D25" s="174">
        <v>153826.2</v>
      </c>
      <c r="E25" s="76">
        <v>-1.7718916226588561</v>
      </c>
      <c r="F25" s="174">
        <v>508237</v>
      </c>
      <c r="G25" s="174">
        <f t="shared" si="5"/>
        <v>330.12551231020177</v>
      </c>
      <c r="H25" s="174">
        <v>167782</v>
      </c>
      <c r="I25" s="76">
        <v>0.694373593398339</v>
      </c>
      <c r="M25" s="5" t="s">
        <v>155</v>
      </c>
      <c r="N25" s="174">
        <v>388198</v>
      </c>
      <c r="O25" s="174">
        <f t="shared" si="6"/>
        <v>403.40496344648864</v>
      </c>
      <c r="P25" s="174">
        <v>156601</v>
      </c>
      <c r="Q25" s="263" t="s">
        <v>555</v>
      </c>
      <c r="R25" s="174">
        <v>508593</v>
      </c>
      <c r="S25" s="174">
        <f t="shared" si="7"/>
        <v>327.6195307446229</v>
      </c>
      <c r="T25" s="174">
        <v>166625</v>
      </c>
      <c r="U25" s="263" t="s">
        <v>555</v>
      </c>
    </row>
    <row r="26" spans="1:21" ht="24.75" customHeight="1">
      <c r="A26" s="5" t="s">
        <v>156</v>
      </c>
      <c r="B26" s="174">
        <v>245872</v>
      </c>
      <c r="C26" s="174">
        <f t="shared" si="4"/>
        <v>364.3595041322314</v>
      </c>
      <c r="D26" s="174">
        <v>89585.8</v>
      </c>
      <c r="E26" s="76">
        <v>-4.103233817531759</v>
      </c>
      <c r="F26" s="174">
        <v>364914</v>
      </c>
      <c r="G26" s="174">
        <f t="shared" si="5"/>
        <v>321.9322908959372</v>
      </c>
      <c r="H26" s="174">
        <v>117477.6</v>
      </c>
      <c r="I26" s="76">
        <v>1.429434822399898</v>
      </c>
      <c r="M26" s="5" t="s">
        <v>156</v>
      </c>
      <c r="N26" s="174">
        <v>256473</v>
      </c>
      <c r="O26" s="174">
        <f t="shared" si="6"/>
        <v>364.24496925602307</v>
      </c>
      <c r="P26" s="174">
        <v>93419</v>
      </c>
      <c r="Q26" s="263" t="s">
        <v>555</v>
      </c>
      <c r="R26" s="174">
        <v>351059</v>
      </c>
      <c r="S26" s="174">
        <f t="shared" si="7"/>
        <v>329.9217510446962</v>
      </c>
      <c r="T26" s="174">
        <v>115822</v>
      </c>
      <c r="U26" s="263" t="s">
        <v>555</v>
      </c>
    </row>
    <row r="27" spans="1:21" ht="24.75" customHeight="1" thickBot="1">
      <c r="A27" s="9" t="s">
        <v>157</v>
      </c>
      <c r="B27" s="176">
        <v>462815</v>
      </c>
      <c r="C27" s="176">
        <f t="shared" si="4"/>
        <v>353.7482579432387</v>
      </c>
      <c r="D27" s="174">
        <v>163720</v>
      </c>
      <c r="E27" s="76">
        <v>-1.2503543575422356</v>
      </c>
      <c r="F27" s="174">
        <v>577480</v>
      </c>
      <c r="G27" s="174">
        <f t="shared" si="5"/>
        <v>339.89263697444073</v>
      </c>
      <c r="H27" s="174">
        <v>196281.2</v>
      </c>
      <c r="I27" s="76">
        <v>-1.472680270059982</v>
      </c>
      <c r="M27" s="9" t="s">
        <v>157</v>
      </c>
      <c r="N27" s="176">
        <v>465784</v>
      </c>
      <c r="O27" s="176">
        <f t="shared" si="6"/>
        <v>355.9439568555382</v>
      </c>
      <c r="P27" s="174">
        <v>165793</v>
      </c>
      <c r="Q27" s="263" t="s">
        <v>555</v>
      </c>
      <c r="R27" s="174">
        <v>571900</v>
      </c>
      <c r="S27" s="174">
        <f t="shared" si="7"/>
        <v>348.3388704318937</v>
      </c>
      <c r="T27" s="174">
        <v>199215</v>
      </c>
      <c r="U27" s="263" t="s">
        <v>555</v>
      </c>
    </row>
    <row r="28" spans="4:9" ht="14.25">
      <c r="D28" s="250"/>
      <c r="E28" s="250"/>
      <c r="F28" s="250"/>
      <c r="G28" s="250"/>
      <c r="H28" s="250"/>
      <c r="I28" s="250"/>
    </row>
    <row r="29" spans="4:8" ht="14.25">
      <c r="D29" s="115"/>
      <c r="E29" s="115"/>
      <c r="F29" s="115"/>
      <c r="G29" s="115"/>
      <c r="H29" s="115"/>
    </row>
  </sheetData>
  <sheetProtection/>
  <mergeCells count="12">
    <mergeCell ref="A2:I2"/>
    <mergeCell ref="A1:I1"/>
    <mergeCell ref="B16:E16"/>
    <mergeCell ref="F16:I16"/>
    <mergeCell ref="B3:E3"/>
    <mergeCell ref="F3:I3"/>
    <mergeCell ref="N16:Q16"/>
    <mergeCell ref="R16:U16"/>
    <mergeCell ref="M1:U1"/>
    <mergeCell ref="M2:U2"/>
    <mergeCell ref="N3:Q3"/>
    <mergeCell ref="R3:U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6">
      <selection activeCell="J26" sqref="J26"/>
    </sheetView>
  </sheetViews>
  <sheetFormatPr defaultColWidth="9.00390625" defaultRowHeight="14.25"/>
  <cols>
    <col min="1" max="1" width="15.375" style="0" customWidth="1"/>
    <col min="2" max="4" width="8.875" style="0" customWidth="1"/>
    <col min="5" max="5" width="8.875" style="80" customWidth="1"/>
    <col min="6" max="8" width="8.875" style="0" customWidth="1"/>
    <col min="9" max="9" width="8.875" style="80" customWidth="1"/>
    <col min="10" max="11" width="9.00390625" style="115" customWidth="1"/>
    <col min="12" max="12" width="15.375" style="0" customWidth="1"/>
    <col min="13" max="15" width="8.875" style="0" customWidth="1"/>
    <col min="16" max="16" width="8.875" style="80" customWidth="1"/>
    <col min="17" max="19" width="8.875" style="0" customWidth="1"/>
    <col min="20" max="20" width="8.875" style="80" customWidth="1"/>
  </cols>
  <sheetData>
    <row r="1" spans="1:20" ht="18.75">
      <c r="A1" s="336" t="s">
        <v>170</v>
      </c>
      <c r="B1" s="336"/>
      <c r="C1" s="336"/>
      <c r="D1" s="336"/>
      <c r="E1" s="336"/>
      <c r="F1" s="336"/>
      <c r="G1" s="336"/>
      <c r="H1" s="336"/>
      <c r="I1" s="336"/>
      <c r="L1" s="336" t="s">
        <v>170</v>
      </c>
      <c r="M1" s="336"/>
      <c r="N1" s="336"/>
      <c r="O1" s="336"/>
      <c r="P1" s="336"/>
      <c r="Q1" s="336"/>
      <c r="R1" s="336"/>
      <c r="S1" s="336"/>
      <c r="T1" s="336"/>
    </row>
    <row r="2" spans="1:20" ht="15" thickBot="1">
      <c r="A2" s="337" t="s">
        <v>508</v>
      </c>
      <c r="B2" s="337"/>
      <c r="C2" s="337"/>
      <c r="D2" s="337"/>
      <c r="E2" s="337"/>
      <c r="F2" s="337"/>
      <c r="G2" s="337"/>
      <c r="H2" s="337"/>
      <c r="I2" s="337"/>
      <c r="L2" s="337" t="s">
        <v>508</v>
      </c>
      <c r="M2" s="337"/>
      <c r="N2" s="337"/>
      <c r="O2" s="337"/>
      <c r="P2" s="337"/>
      <c r="Q2" s="337"/>
      <c r="R2" s="337"/>
      <c r="S2" s="337"/>
      <c r="T2" s="337"/>
    </row>
    <row r="3" spans="1:20" ht="24.75" customHeight="1">
      <c r="A3" s="4" t="s">
        <v>24</v>
      </c>
      <c r="B3" s="355" t="s">
        <v>171</v>
      </c>
      <c r="C3" s="355"/>
      <c r="D3" s="355"/>
      <c r="E3" s="355"/>
      <c r="F3" s="355" t="s">
        <v>172</v>
      </c>
      <c r="G3" s="355"/>
      <c r="H3" s="355"/>
      <c r="I3" s="356"/>
      <c r="L3" s="4" t="s">
        <v>24</v>
      </c>
      <c r="M3" s="355" t="s">
        <v>171</v>
      </c>
      <c r="N3" s="355"/>
      <c r="O3" s="355"/>
      <c r="P3" s="355"/>
      <c r="Q3" s="355" t="s">
        <v>172</v>
      </c>
      <c r="R3" s="355"/>
      <c r="S3" s="355"/>
      <c r="T3" s="356"/>
    </row>
    <row r="4" spans="1:20" ht="29.25" customHeight="1">
      <c r="A4" s="31" t="s">
        <v>24</v>
      </c>
      <c r="B4" s="30" t="s">
        <v>167</v>
      </c>
      <c r="C4" s="30" t="s">
        <v>148</v>
      </c>
      <c r="D4" s="32" t="s">
        <v>168</v>
      </c>
      <c r="E4" s="159" t="s">
        <v>616</v>
      </c>
      <c r="F4" s="30" t="s">
        <v>169</v>
      </c>
      <c r="G4" s="30" t="s">
        <v>148</v>
      </c>
      <c r="H4" s="32" t="s">
        <v>168</v>
      </c>
      <c r="I4" s="166" t="s">
        <v>616</v>
      </c>
      <c r="L4" s="31" t="s">
        <v>24</v>
      </c>
      <c r="M4" s="30" t="s">
        <v>164</v>
      </c>
      <c r="N4" s="30" t="s">
        <v>148</v>
      </c>
      <c r="O4" s="32" t="s">
        <v>163</v>
      </c>
      <c r="P4" s="159" t="s">
        <v>544</v>
      </c>
      <c r="Q4" s="30" t="s">
        <v>161</v>
      </c>
      <c r="R4" s="30" t="s">
        <v>148</v>
      </c>
      <c r="S4" s="32" t="s">
        <v>163</v>
      </c>
      <c r="T4" s="166" t="s">
        <v>544</v>
      </c>
    </row>
    <row r="5" spans="1:20" ht="24.75" customHeight="1">
      <c r="A5" s="5" t="s">
        <v>149</v>
      </c>
      <c r="B5">
        <v>6412</v>
      </c>
      <c r="C5" s="128">
        <f aca="true" t="shared" si="0" ref="C5:C14">D5/B5*1000</f>
        <v>361.9775421085465</v>
      </c>
      <c r="D5">
        <v>2321</v>
      </c>
      <c r="E5" s="74">
        <v>-9.051724137931032</v>
      </c>
      <c r="F5" s="7">
        <v>2679</v>
      </c>
      <c r="G5" s="128">
        <f>H5/F5*1000</f>
        <v>374.76670399402764</v>
      </c>
      <c r="H5">
        <v>1004</v>
      </c>
      <c r="I5" s="77">
        <v>-11.307420494699656</v>
      </c>
      <c r="L5" s="5" t="s">
        <v>149</v>
      </c>
      <c r="M5">
        <v>6879</v>
      </c>
      <c r="N5" s="128">
        <f>O5/M5*1000</f>
        <v>370.9841546736444</v>
      </c>
      <c r="O5">
        <v>2552</v>
      </c>
      <c r="P5" s="74">
        <v>-0.8</v>
      </c>
      <c r="Q5" s="7">
        <v>2963</v>
      </c>
      <c r="R5" s="128">
        <f>S5/Q5*1000</f>
        <v>382.04522443469455</v>
      </c>
      <c r="S5">
        <v>1132</v>
      </c>
      <c r="T5" s="77">
        <v>-1.7</v>
      </c>
    </row>
    <row r="6" spans="1:20" ht="24.75" customHeight="1">
      <c r="A6" s="5" t="s">
        <v>150</v>
      </c>
      <c r="B6">
        <v>19339</v>
      </c>
      <c r="C6" s="130">
        <f t="shared" si="0"/>
        <v>362.0145819328817</v>
      </c>
      <c r="D6">
        <v>7001</v>
      </c>
      <c r="E6" s="76">
        <v>-3.7795492028587176</v>
      </c>
      <c r="F6" s="7">
        <v>8441</v>
      </c>
      <c r="G6" s="130">
        <f aca="true" t="shared" si="1" ref="G6:G14">H6/F6*1000</f>
        <v>369.9798602061367</v>
      </c>
      <c r="H6">
        <v>3123</v>
      </c>
      <c r="I6" s="77">
        <v>-24.909834094734308</v>
      </c>
      <c r="L6" s="5" t="s">
        <v>150</v>
      </c>
      <c r="M6">
        <v>19911</v>
      </c>
      <c r="N6" s="130">
        <f aca="true" t="shared" si="2" ref="N6:N14">O6/M6*1000</f>
        <v>365.4261463512631</v>
      </c>
      <c r="O6">
        <v>7276</v>
      </c>
      <c r="P6" s="76">
        <v>1.9</v>
      </c>
      <c r="Q6" s="7">
        <v>10920</v>
      </c>
      <c r="R6" s="130">
        <f aca="true" t="shared" si="3" ref="R6:R14">S6/Q6*1000</f>
        <v>380.86080586080584</v>
      </c>
      <c r="S6">
        <v>4159</v>
      </c>
      <c r="T6" s="77">
        <v>-3.1</v>
      </c>
    </row>
    <row r="7" spans="1:20" ht="24.75" customHeight="1">
      <c r="A7" s="5" t="s">
        <v>151</v>
      </c>
      <c r="B7">
        <v>157473</v>
      </c>
      <c r="C7" s="130">
        <f t="shared" si="0"/>
        <v>321.10901551377066</v>
      </c>
      <c r="D7">
        <v>50566</v>
      </c>
      <c r="E7" s="76">
        <v>-9.9512056131353</v>
      </c>
      <c r="F7" s="7">
        <v>66306</v>
      </c>
      <c r="G7" s="130">
        <f t="shared" si="1"/>
        <v>345.8962989774681</v>
      </c>
      <c r="H7">
        <v>22935</v>
      </c>
      <c r="I7" s="77">
        <v>-0.16541157010404106</v>
      </c>
      <c r="L7" s="5" t="s">
        <v>151</v>
      </c>
      <c r="M7">
        <v>171560</v>
      </c>
      <c r="N7" s="130">
        <f t="shared" si="2"/>
        <v>327.31405922126373</v>
      </c>
      <c r="O7">
        <v>56154</v>
      </c>
      <c r="P7" s="76">
        <v>6.2</v>
      </c>
      <c r="Q7" s="7">
        <v>68227</v>
      </c>
      <c r="R7" s="130">
        <f t="shared" si="3"/>
        <v>336.71420405411345</v>
      </c>
      <c r="S7">
        <v>22973</v>
      </c>
      <c r="T7" s="77">
        <v>4.5</v>
      </c>
    </row>
    <row r="8" spans="1:20" ht="24.75" customHeight="1">
      <c r="A8" s="5" t="s">
        <v>152</v>
      </c>
      <c r="B8">
        <v>125863</v>
      </c>
      <c r="C8" s="130">
        <f t="shared" si="0"/>
        <v>339.36105130181227</v>
      </c>
      <c r="D8">
        <v>42713</v>
      </c>
      <c r="E8" s="76">
        <v>-5.800233773680603</v>
      </c>
      <c r="F8" s="7">
        <v>54614</v>
      </c>
      <c r="G8" s="130">
        <f t="shared" si="1"/>
        <v>355.2202731900245</v>
      </c>
      <c r="H8">
        <v>19400</v>
      </c>
      <c r="I8" s="77">
        <v>-7.36761686482356</v>
      </c>
      <c r="L8" s="5" t="s">
        <v>152</v>
      </c>
      <c r="M8">
        <v>133454</v>
      </c>
      <c r="N8" s="130">
        <f t="shared" si="2"/>
        <v>339.7650126635395</v>
      </c>
      <c r="O8">
        <v>45343</v>
      </c>
      <c r="P8" s="76">
        <v>4.1</v>
      </c>
      <c r="Q8" s="7">
        <v>56364</v>
      </c>
      <c r="R8" s="130">
        <f t="shared" si="3"/>
        <v>371.5669576325314</v>
      </c>
      <c r="S8">
        <v>20943</v>
      </c>
      <c r="T8" s="77">
        <v>2.6</v>
      </c>
    </row>
    <row r="9" spans="1:20" ht="24.75" customHeight="1">
      <c r="A9" s="5" t="s">
        <v>423</v>
      </c>
      <c r="B9">
        <v>74901</v>
      </c>
      <c r="C9" s="130">
        <f t="shared" si="0"/>
        <v>323.8808560633369</v>
      </c>
      <c r="D9">
        <v>24259</v>
      </c>
      <c r="E9" s="76">
        <v>-13.831563243704053</v>
      </c>
      <c r="F9" s="7">
        <v>39178</v>
      </c>
      <c r="G9" s="130">
        <f t="shared" si="1"/>
        <v>334.01398744193165</v>
      </c>
      <c r="H9">
        <v>13086</v>
      </c>
      <c r="I9" s="77">
        <v>-5.454808178599819</v>
      </c>
      <c r="L9" s="5" t="s">
        <v>423</v>
      </c>
      <c r="M9">
        <v>86771</v>
      </c>
      <c r="N9" s="130">
        <f t="shared" si="2"/>
        <v>324.45171773979786</v>
      </c>
      <c r="O9">
        <v>28153</v>
      </c>
      <c r="P9" s="76">
        <v>6.9</v>
      </c>
      <c r="Q9" s="7">
        <v>40616</v>
      </c>
      <c r="R9" s="130">
        <f t="shared" si="3"/>
        <v>340.77703368130784</v>
      </c>
      <c r="S9">
        <v>13841</v>
      </c>
      <c r="T9" s="77">
        <v>6.2</v>
      </c>
    </row>
    <row r="10" spans="1:20" ht="24.75" customHeight="1">
      <c r="A10" s="5" t="s">
        <v>153</v>
      </c>
      <c r="B10">
        <v>404766</v>
      </c>
      <c r="C10" s="130">
        <f t="shared" si="0"/>
        <v>353.19172064847345</v>
      </c>
      <c r="D10">
        <v>142960</v>
      </c>
      <c r="E10" s="76">
        <v>-0.9245013652681422</v>
      </c>
      <c r="F10" s="7">
        <v>166066</v>
      </c>
      <c r="G10" s="130">
        <f t="shared" si="1"/>
        <v>391.81409800922523</v>
      </c>
      <c r="H10">
        <v>65067</v>
      </c>
      <c r="I10" s="77">
        <v>-1.6357012199731003</v>
      </c>
      <c r="L10" s="5" t="s">
        <v>153</v>
      </c>
      <c r="M10">
        <v>399492</v>
      </c>
      <c r="N10" s="130">
        <f t="shared" si="2"/>
        <v>361.1937160193446</v>
      </c>
      <c r="O10">
        <v>144294</v>
      </c>
      <c r="P10" s="76">
        <v>3.7</v>
      </c>
      <c r="Q10" s="7">
        <v>172155</v>
      </c>
      <c r="R10" s="130">
        <f t="shared" si="3"/>
        <v>384.2409456594348</v>
      </c>
      <c r="S10">
        <v>66149</v>
      </c>
      <c r="T10" s="77">
        <v>1.3</v>
      </c>
    </row>
    <row r="11" spans="1:20" ht="24.75" customHeight="1">
      <c r="A11" s="5" t="s">
        <v>154</v>
      </c>
      <c r="B11">
        <v>206447</v>
      </c>
      <c r="C11" s="130">
        <f t="shared" si="0"/>
        <v>358.17909681419445</v>
      </c>
      <c r="D11">
        <v>73945</v>
      </c>
      <c r="E11" s="76">
        <v>-2.0141787583648068</v>
      </c>
      <c r="F11" s="7">
        <v>93121</v>
      </c>
      <c r="G11" s="130">
        <f t="shared" si="1"/>
        <v>379.32367564781305</v>
      </c>
      <c r="H11">
        <v>35323</v>
      </c>
      <c r="I11" s="77">
        <v>-2.8146150883178223</v>
      </c>
      <c r="L11" s="5" t="s">
        <v>154</v>
      </c>
      <c r="M11">
        <v>211393</v>
      </c>
      <c r="N11" s="130">
        <f t="shared" si="2"/>
        <v>356.9891150605744</v>
      </c>
      <c r="O11">
        <v>75465</v>
      </c>
      <c r="P11" s="76">
        <v>6.2</v>
      </c>
      <c r="Q11" s="7">
        <v>93317</v>
      </c>
      <c r="R11" s="130">
        <f t="shared" si="3"/>
        <v>389.48958924954724</v>
      </c>
      <c r="S11">
        <v>36346</v>
      </c>
      <c r="T11" s="77">
        <v>5.9</v>
      </c>
    </row>
    <row r="12" spans="1:20" ht="24.75" customHeight="1">
      <c r="A12" s="5" t="s">
        <v>155</v>
      </c>
      <c r="B12">
        <v>847556</v>
      </c>
      <c r="C12" s="130">
        <f t="shared" si="0"/>
        <v>364.21074241702024</v>
      </c>
      <c r="D12">
        <v>308689</v>
      </c>
      <c r="E12" s="76">
        <v>-0.5396888814424301</v>
      </c>
      <c r="F12" s="7">
        <v>363763</v>
      </c>
      <c r="G12" s="130">
        <f t="shared" si="1"/>
        <v>406.1243172065328</v>
      </c>
      <c r="H12">
        <v>147733</v>
      </c>
      <c r="I12" s="77">
        <v>-2.072782712448628</v>
      </c>
      <c r="L12" s="5" t="s">
        <v>155</v>
      </c>
      <c r="M12">
        <v>851280</v>
      </c>
      <c r="N12" s="130">
        <f t="shared" si="2"/>
        <v>364.585095385772</v>
      </c>
      <c r="O12">
        <v>310364</v>
      </c>
      <c r="P12" s="76">
        <v>-0.8</v>
      </c>
      <c r="Q12" s="7">
        <v>367028</v>
      </c>
      <c r="R12" s="130">
        <f t="shared" si="3"/>
        <v>411.03131096265133</v>
      </c>
      <c r="S12">
        <v>150860</v>
      </c>
      <c r="T12" s="77">
        <v>-2.1</v>
      </c>
    </row>
    <row r="13" spans="1:20" ht="24.75" customHeight="1">
      <c r="A13" s="5" t="s">
        <v>156</v>
      </c>
      <c r="B13">
        <v>539518</v>
      </c>
      <c r="C13" s="130">
        <f t="shared" si="0"/>
        <v>344.3425427881924</v>
      </c>
      <c r="D13">
        <v>185779</v>
      </c>
      <c r="E13" s="76">
        <v>0.4167387356222463</v>
      </c>
      <c r="F13" s="7">
        <v>212327</v>
      </c>
      <c r="G13" s="130">
        <f t="shared" si="1"/>
        <v>374.70034428028464</v>
      </c>
      <c r="H13">
        <v>79559</v>
      </c>
      <c r="I13" s="77">
        <v>-3.1563443373259332</v>
      </c>
      <c r="L13" s="5" t="s">
        <v>156</v>
      </c>
      <c r="M13">
        <v>531722</v>
      </c>
      <c r="N13" s="130">
        <f t="shared" si="2"/>
        <v>347.94121740307907</v>
      </c>
      <c r="O13">
        <v>185008</v>
      </c>
      <c r="P13" s="76">
        <v>5.7</v>
      </c>
      <c r="Q13" s="7">
        <v>221515</v>
      </c>
      <c r="R13" s="130">
        <f t="shared" si="3"/>
        <v>370.86427555696</v>
      </c>
      <c r="S13">
        <v>82152</v>
      </c>
      <c r="T13" s="77">
        <v>3.8</v>
      </c>
    </row>
    <row r="14" spans="1:20" ht="24.75" customHeight="1" thickBot="1">
      <c r="A14" s="9" t="s">
        <v>157</v>
      </c>
      <c r="B14" s="202">
        <v>931051</v>
      </c>
      <c r="C14" s="132">
        <f t="shared" si="0"/>
        <v>357.3499196069818</v>
      </c>
      <c r="D14" s="202">
        <v>332711</v>
      </c>
      <c r="E14" s="78">
        <v>-1.7905583909179228</v>
      </c>
      <c r="F14" s="10">
        <v>418664</v>
      </c>
      <c r="G14" s="132">
        <f t="shared" si="1"/>
        <v>363.8311390518411</v>
      </c>
      <c r="H14" s="202">
        <v>152323</v>
      </c>
      <c r="I14" s="79">
        <v>-1.5428866912287447</v>
      </c>
      <c r="L14" s="9" t="s">
        <v>157</v>
      </c>
      <c r="M14" s="202">
        <v>940380</v>
      </c>
      <c r="N14" s="132">
        <f t="shared" si="2"/>
        <v>360.25542865650056</v>
      </c>
      <c r="O14" s="202">
        <v>338777</v>
      </c>
      <c r="P14" s="78">
        <v>0.1</v>
      </c>
      <c r="Q14" s="10">
        <v>423955</v>
      </c>
      <c r="R14" s="132">
        <f t="shared" si="3"/>
        <v>364.92080527414464</v>
      </c>
      <c r="S14" s="202">
        <v>154710</v>
      </c>
      <c r="T14" s="79">
        <v>-1.8</v>
      </c>
    </row>
    <row r="15" ht="8.25" customHeight="1" thickBot="1"/>
    <row r="16" spans="1:20" ht="24.75" customHeight="1">
      <c r="A16" s="4" t="s">
        <v>24</v>
      </c>
      <c r="B16" s="355" t="s">
        <v>173</v>
      </c>
      <c r="C16" s="355"/>
      <c r="D16" s="355"/>
      <c r="E16" s="355"/>
      <c r="F16" s="355" t="s">
        <v>174</v>
      </c>
      <c r="G16" s="355"/>
      <c r="H16" s="355"/>
      <c r="I16" s="356"/>
      <c r="L16" s="4" t="s">
        <v>24</v>
      </c>
      <c r="M16" s="355" t="s">
        <v>173</v>
      </c>
      <c r="N16" s="355"/>
      <c r="O16" s="355"/>
      <c r="P16" s="355"/>
      <c r="Q16" s="355" t="s">
        <v>174</v>
      </c>
      <c r="R16" s="355"/>
      <c r="S16" s="355"/>
      <c r="T16" s="356"/>
    </row>
    <row r="17" spans="1:20" ht="27.75" customHeight="1">
      <c r="A17" s="31" t="s">
        <v>24</v>
      </c>
      <c r="B17" s="30" t="s">
        <v>167</v>
      </c>
      <c r="C17" s="30" t="s">
        <v>148</v>
      </c>
      <c r="D17" s="32" t="s">
        <v>168</v>
      </c>
      <c r="E17" s="159" t="s">
        <v>616</v>
      </c>
      <c r="F17" s="30" t="s">
        <v>169</v>
      </c>
      <c r="G17" s="30" t="s">
        <v>148</v>
      </c>
      <c r="H17" s="32" t="s">
        <v>168</v>
      </c>
      <c r="I17" s="166" t="s">
        <v>616</v>
      </c>
      <c r="L17" s="31" t="s">
        <v>24</v>
      </c>
      <c r="M17" s="30" t="s">
        <v>164</v>
      </c>
      <c r="N17" s="30" t="s">
        <v>148</v>
      </c>
      <c r="O17" s="32" t="s">
        <v>163</v>
      </c>
      <c r="P17" s="159" t="s">
        <v>544</v>
      </c>
      <c r="Q17" s="30" t="s">
        <v>161</v>
      </c>
      <c r="R17" s="30" t="s">
        <v>148</v>
      </c>
      <c r="S17" s="32" t="s">
        <v>163</v>
      </c>
      <c r="T17" s="166" t="s">
        <v>544</v>
      </c>
    </row>
    <row r="18" spans="1:20" ht="24.75" customHeight="1">
      <c r="A18" s="5" t="s">
        <v>149</v>
      </c>
      <c r="B18" s="7">
        <v>3733</v>
      </c>
      <c r="C18" s="128">
        <f>D18/B18*1000</f>
        <v>352.79935708545406</v>
      </c>
      <c r="D18">
        <v>1317</v>
      </c>
      <c r="E18" s="77">
        <v>-7.25352112676056</v>
      </c>
      <c r="F18" s="264">
        <v>20</v>
      </c>
      <c r="G18" s="172">
        <f>H18/F18*1000</f>
        <v>200</v>
      </c>
      <c r="H18" s="264">
        <v>4</v>
      </c>
      <c r="I18" s="195">
        <v>0</v>
      </c>
      <c r="L18" s="5" t="s">
        <v>149</v>
      </c>
      <c r="M18" s="7">
        <v>3916</v>
      </c>
      <c r="N18" s="128">
        <f>O18/M18*1000</f>
        <v>362.6149131767109</v>
      </c>
      <c r="O18">
        <v>1420</v>
      </c>
      <c r="P18" s="77">
        <v>-0.1</v>
      </c>
      <c r="Q18" s="264">
        <v>23</v>
      </c>
      <c r="R18" s="172">
        <f>S18/Q18*1000</f>
        <v>173.91304347826087</v>
      </c>
      <c r="S18" s="264">
        <v>4</v>
      </c>
      <c r="T18" s="195">
        <v>-50</v>
      </c>
    </row>
    <row r="19" spans="1:20" ht="24.75" customHeight="1">
      <c r="A19" s="5" t="s">
        <v>150</v>
      </c>
      <c r="B19" s="7">
        <v>10898</v>
      </c>
      <c r="C19" s="130">
        <f aca="true" t="shared" si="4" ref="C19:C27">D19/B19*1000</f>
        <v>355.8451091943476</v>
      </c>
      <c r="D19">
        <v>3878</v>
      </c>
      <c r="E19" s="77">
        <v>24.414501122874555</v>
      </c>
      <c r="F19" s="264">
        <v>573</v>
      </c>
      <c r="G19" s="174">
        <f aca="true" t="shared" si="5" ref="G19:G27">H19/F19*1000</f>
        <v>239.09249563699825</v>
      </c>
      <c r="H19" s="264">
        <v>137</v>
      </c>
      <c r="I19" s="195">
        <v>0.735294117647058</v>
      </c>
      <c r="L19" s="5" t="s">
        <v>150</v>
      </c>
      <c r="M19" s="7">
        <v>8991</v>
      </c>
      <c r="N19" s="130">
        <f aca="true" t="shared" si="6" ref="N19:N27">O19/M19*1000</f>
        <v>346.68001334668</v>
      </c>
      <c r="O19">
        <v>3117</v>
      </c>
      <c r="P19" s="77">
        <v>9.3</v>
      </c>
      <c r="Q19" s="264">
        <v>650</v>
      </c>
      <c r="R19" s="174">
        <f aca="true" t="shared" si="7" ref="R19:R27">S19/Q19*1000</f>
        <v>209.23076923076923</v>
      </c>
      <c r="S19" s="264">
        <v>136</v>
      </c>
      <c r="T19" s="195">
        <v>-26.1</v>
      </c>
    </row>
    <row r="20" spans="1:20" ht="24.75" customHeight="1">
      <c r="A20" s="5" t="s">
        <v>151</v>
      </c>
      <c r="B20" s="7">
        <v>91167</v>
      </c>
      <c r="C20" s="130">
        <f t="shared" si="4"/>
        <v>303.0811587526188</v>
      </c>
      <c r="D20">
        <v>27631</v>
      </c>
      <c r="E20" s="77">
        <v>-16.72643983002321</v>
      </c>
      <c r="F20" s="264">
        <v>5107</v>
      </c>
      <c r="G20" s="174">
        <f t="shared" si="5"/>
        <v>220.67750146857253</v>
      </c>
      <c r="H20" s="264">
        <v>1127</v>
      </c>
      <c r="I20" s="195">
        <v>-11.119873817034701</v>
      </c>
      <c r="L20" s="5" t="s">
        <v>151</v>
      </c>
      <c r="M20" s="7">
        <v>103333</v>
      </c>
      <c r="N20" s="130">
        <f t="shared" si="6"/>
        <v>321.10748744350786</v>
      </c>
      <c r="O20">
        <v>33181</v>
      </c>
      <c r="P20" s="77">
        <v>7.4</v>
      </c>
      <c r="Q20" s="264">
        <v>5246</v>
      </c>
      <c r="R20" s="174">
        <f t="shared" si="7"/>
        <v>241.70796797560047</v>
      </c>
      <c r="S20" s="264">
        <v>1268</v>
      </c>
      <c r="T20" s="195">
        <v>-10.1</v>
      </c>
    </row>
    <row r="21" spans="1:20" ht="24.75" customHeight="1">
      <c r="A21" s="5" t="s">
        <v>152</v>
      </c>
      <c r="B21" s="7">
        <v>71249</v>
      </c>
      <c r="C21" s="130">
        <f t="shared" si="4"/>
        <v>327.2045923451557</v>
      </c>
      <c r="D21">
        <v>23313</v>
      </c>
      <c r="E21" s="77">
        <v>-4.454918032786878</v>
      </c>
      <c r="F21" s="264">
        <v>7112</v>
      </c>
      <c r="G21" s="174">
        <f t="shared" si="5"/>
        <v>310.6017997750281</v>
      </c>
      <c r="H21" s="264">
        <v>2209</v>
      </c>
      <c r="I21" s="195">
        <v>3.7576326914044103</v>
      </c>
      <c r="L21" s="5" t="s">
        <v>152</v>
      </c>
      <c r="M21" s="7">
        <v>77090</v>
      </c>
      <c r="N21" s="130">
        <f t="shared" si="6"/>
        <v>316.5131664288494</v>
      </c>
      <c r="O21">
        <v>24400</v>
      </c>
      <c r="P21" s="77">
        <v>5.3</v>
      </c>
      <c r="Q21" s="264">
        <v>6491</v>
      </c>
      <c r="R21" s="174">
        <f t="shared" si="7"/>
        <v>327.9926051455862</v>
      </c>
      <c r="S21" s="264">
        <v>2129</v>
      </c>
      <c r="T21" s="195">
        <v>-0.3</v>
      </c>
    </row>
    <row r="22" spans="1:20" ht="24.75" customHeight="1">
      <c r="A22" s="5" t="s">
        <v>423</v>
      </c>
      <c r="B22" s="7">
        <v>35723</v>
      </c>
      <c r="C22" s="130">
        <f t="shared" si="4"/>
        <v>312.76768468493685</v>
      </c>
      <c r="D22">
        <v>11173</v>
      </c>
      <c r="E22" s="77">
        <v>-21.932643935159305</v>
      </c>
      <c r="F22" s="264">
        <v>19762</v>
      </c>
      <c r="G22" s="174">
        <f t="shared" si="5"/>
        <v>277.65408359477783</v>
      </c>
      <c r="H22" s="264">
        <v>5487</v>
      </c>
      <c r="I22" s="195">
        <v>-12.250119942427645</v>
      </c>
      <c r="L22" s="5" t="s">
        <v>423</v>
      </c>
      <c r="M22" s="7">
        <v>46155</v>
      </c>
      <c r="N22" s="130">
        <f t="shared" si="6"/>
        <v>310.0855811938035</v>
      </c>
      <c r="O22">
        <v>14312</v>
      </c>
      <c r="P22" s="77">
        <v>7.5</v>
      </c>
      <c r="Q22" s="264">
        <v>21435</v>
      </c>
      <c r="R22" s="174">
        <f t="shared" si="7"/>
        <v>291.7191509213902</v>
      </c>
      <c r="S22" s="264">
        <v>6253</v>
      </c>
      <c r="T22" s="195">
        <v>-6.2</v>
      </c>
    </row>
    <row r="23" spans="1:20" ht="24.75" customHeight="1">
      <c r="A23" s="5" t="s">
        <v>153</v>
      </c>
      <c r="B23" s="7">
        <v>238700</v>
      </c>
      <c r="C23" s="130">
        <f t="shared" si="4"/>
        <v>326.3217427733557</v>
      </c>
      <c r="D23">
        <v>77893</v>
      </c>
      <c r="E23" s="77">
        <v>-0.3224774457738846</v>
      </c>
      <c r="F23" s="264">
        <v>15457</v>
      </c>
      <c r="G23" s="174">
        <f t="shared" si="5"/>
        <v>276.4443294300317</v>
      </c>
      <c r="H23" s="264">
        <v>4273</v>
      </c>
      <c r="I23" s="195">
        <v>-2.9084299022949267</v>
      </c>
      <c r="L23" s="5" t="s">
        <v>153</v>
      </c>
      <c r="M23" s="7">
        <v>227337</v>
      </c>
      <c r="N23" s="130">
        <f t="shared" si="6"/>
        <v>343.7407901045584</v>
      </c>
      <c r="O23">
        <v>78145</v>
      </c>
      <c r="P23" s="77">
        <v>5.8</v>
      </c>
      <c r="Q23" s="264">
        <v>15230</v>
      </c>
      <c r="R23" s="174">
        <f t="shared" si="7"/>
        <v>288.9691398555483</v>
      </c>
      <c r="S23" s="264">
        <v>4401</v>
      </c>
      <c r="T23" s="195">
        <v>-8.9</v>
      </c>
    </row>
    <row r="24" spans="1:20" ht="24.75" customHeight="1">
      <c r="A24" s="5" t="s">
        <v>154</v>
      </c>
      <c r="B24" s="7">
        <v>113326</v>
      </c>
      <c r="C24" s="130">
        <f t="shared" si="4"/>
        <v>340.80440499091117</v>
      </c>
      <c r="D24">
        <v>38622</v>
      </c>
      <c r="E24" s="77">
        <v>-1.2704823742938203</v>
      </c>
      <c r="F24" s="264">
        <v>180914</v>
      </c>
      <c r="G24" s="174">
        <f t="shared" si="5"/>
        <v>267.56359375172735</v>
      </c>
      <c r="H24" s="264">
        <v>48406</v>
      </c>
      <c r="I24" s="195">
        <v>-3.197680231976804</v>
      </c>
      <c r="L24" s="5" t="s">
        <v>154</v>
      </c>
      <c r="M24" s="7">
        <v>118076</v>
      </c>
      <c r="N24" s="130">
        <f t="shared" si="6"/>
        <v>331.30356719401067</v>
      </c>
      <c r="O24">
        <v>39119</v>
      </c>
      <c r="P24" s="77">
        <v>6.4</v>
      </c>
      <c r="Q24" s="264">
        <v>177347</v>
      </c>
      <c r="R24" s="174">
        <f t="shared" si="7"/>
        <v>281.961352602525</v>
      </c>
      <c r="S24" s="264">
        <v>50005</v>
      </c>
      <c r="T24" s="195">
        <v>2.7</v>
      </c>
    </row>
    <row r="25" spans="1:20" ht="24.75" customHeight="1">
      <c r="A25" s="5" t="s">
        <v>155</v>
      </c>
      <c r="B25" s="7">
        <v>483793</v>
      </c>
      <c r="C25" s="130">
        <f t="shared" si="4"/>
        <v>332.6960084168229</v>
      </c>
      <c r="D25">
        <v>160956</v>
      </c>
      <c r="E25" s="77">
        <v>0.9103219981944051</v>
      </c>
      <c r="F25" s="264">
        <v>43232</v>
      </c>
      <c r="G25" s="174">
        <f t="shared" si="5"/>
        <v>267.3945225758697</v>
      </c>
      <c r="H25" s="264">
        <v>11560</v>
      </c>
      <c r="I25" s="195">
        <v>-1.4576762424345873</v>
      </c>
      <c r="L25" s="5" t="s">
        <v>155</v>
      </c>
      <c r="M25" s="7">
        <v>484252</v>
      </c>
      <c r="N25" s="130">
        <f t="shared" si="6"/>
        <v>329.38222247920504</v>
      </c>
      <c r="O25">
        <v>159504</v>
      </c>
      <c r="P25" s="77">
        <v>0.5</v>
      </c>
      <c r="Q25" s="264">
        <v>43969</v>
      </c>
      <c r="R25" s="174">
        <f t="shared" si="7"/>
        <v>266.80161022538607</v>
      </c>
      <c r="S25" s="264">
        <v>11731</v>
      </c>
      <c r="T25" s="195">
        <v>-7.2</v>
      </c>
    </row>
    <row r="26" spans="1:20" ht="24.75" customHeight="1">
      <c r="A26" s="5" t="s">
        <v>156</v>
      </c>
      <c r="B26">
        <v>327191</v>
      </c>
      <c r="C26" s="130">
        <f t="shared" si="4"/>
        <v>324.64218147809686</v>
      </c>
      <c r="D26">
        <v>106220</v>
      </c>
      <c r="E26" s="77">
        <v>3.2705918954655004</v>
      </c>
      <c r="F26" s="264">
        <v>39409</v>
      </c>
      <c r="G26" s="174">
        <f t="shared" si="5"/>
        <v>283.7422923697632</v>
      </c>
      <c r="H26" s="264">
        <v>11182</v>
      </c>
      <c r="I26" s="195">
        <v>5.950350577979918</v>
      </c>
      <c r="L26" s="5" t="s">
        <v>156</v>
      </c>
      <c r="M26">
        <v>310207</v>
      </c>
      <c r="N26" s="130">
        <f t="shared" si="6"/>
        <v>331.57214376206855</v>
      </c>
      <c r="O26">
        <v>102856</v>
      </c>
      <c r="P26" s="77">
        <v>7.3</v>
      </c>
      <c r="Q26" s="264">
        <v>35340</v>
      </c>
      <c r="R26" s="174">
        <f t="shared" si="7"/>
        <v>298.6417657045841</v>
      </c>
      <c r="S26" s="264">
        <v>10554</v>
      </c>
      <c r="T26" s="195">
        <v>-3.1</v>
      </c>
    </row>
    <row r="27" spans="1:20" ht="24.75" customHeight="1" thickBot="1">
      <c r="A27" s="9" t="s">
        <v>157</v>
      </c>
      <c r="B27" s="202">
        <v>512387</v>
      </c>
      <c r="C27" s="132">
        <f t="shared" si="4"/>
        <v>352.0542090255998</v>
      </c>
      <c r="D27" s="202">
        <v>180388</v>
      </c>
      <c r="E27" s="78">
        <v>-1.9987287237799336</v>
      </c>
      <c r="F27" s="265">
        <v>38694</v>
      </c>
      <c r="G27" s="176">
        <f t="shared" si="5"/>
        <v>256.68062231870573</v>
      </c>
      <c r="H27" s="265">
        <v>9932</v>
      </c>
      <c r="I27" s="196">
        <v>-0.5208333333333428</v>
      </c>
      <c r="L27" s="9" t="s">
        <v>157</v>
      </c>
      <c r="M27" s="202">
        <v>516425</v>
      </c>
      <c r="N27" s="132">
        <f t="shared" si="6"/>
        <v>356.42542479546887</v>
      </c>
      <c r="O27" s="202">
        <v>184067</v>
      </c>
      <c r="P27" s="78">
        <v>1.8</v>
      </c>
      <c r="Q27" s="265">
        <v>39060</v>
      </c>
      <c r="R27" s="176">
        <f t="shared" si="7"/>
        <v>255.60675883256528</v>
      </c>
      <c r="S27" s="265">
        <v>9984</v>
      </c>
      <c r="T27" s="196">
        <v>-11</v>
      </c>
    </row>
  </sheetData>
  <sheetProtection/>
  <mergeCells count="12">
    <mergeCell ref="A2:I2"/>
    <mergeCell ref="A1:I1"/>
    <mergeCell ref="B16:E16"/>
    <mergeCell ref="F16:I16"/>
    <mergeCell ref="B3:E3"/>
    <mergeCell ref="F3:I3"/>
    <mergeCell ref="M16:P16"/>
    <mergeCell ref="Q16:T16"/>
    <mergeCell ref="L1:T1"/>
    <mergeCell ref="L2:T2"/>
    <mergeCell ref="M3:P3"/>
    <mergeCell ref="Q3:T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3">
      <selection activeCell="I11" sqref="I11"/>
    </sheetView>
  </sheetViews>
  <sheetFormatPr defaultColWidth="9.00390625" defaultRowHeight="14.25"/>
  <cols>
    <col min="1" max="7" width="10.875" style="0" customWidth="1"/>
  </cols>
  <sheetData>
    <row r="1" spans="1:7" ht="18.75">
      <c r="A1" s="336" t="s">
        <v>26</v>
      </c>
      <c r="B1" s="336"/>
      <c r="C1" s="336"/>
      <c r="D1" s="336"/>
      <c r="E1" s="336"/>
      <c r="F1" s="336"/>
      <c r="G1" s="336"/>
    </row>
    <row r="2" spans="1:7" ht="15" thickBot="1">
      <c r="A2" s="337" t="s">
        <v>25</v>
      </c>
      <c r="B2" s="337"/>
      <c r="C2" s="337"/>
      <c r="D2" s="337"/>
      <c r="E2" s="337"/>
      <c r="F2" s="337"/>
      <c r="G2" s="337"/>
    </row>
    <row r="3" spans="1:7" ht="14.25" customHeight="1">
      <c r="A3" s="343" t="s">
        <v>354</v>
      </c>
      <c r="B3" s="341" t="s">
        <v>355</v>
      </c>
      <c r="C3" s="52"/>
      <c r="D3" s="52"/>
      <c r="E3" s="52"/>
      <c r="F3" s="51"/>
      <c r="G3" s="51"/>
    </row>
    <row r="4" spans="1:7" ht="28.5">
      <c r="A4" s="344"/>
      <c r="B4" s="342"/>
      <c r="C4" s="53" t="s">
        <v>356</v>
      </c>
      <c r="D4" s="53" t="s">
        <v>357</v>
      </c>
      <c r="E4" s="53" t="s">
        <v>358</v>
      </c>
      <c r="F4" s="50" t="s">
        <v>20</v>
      </c>
      <c r="G4" s="193" t="s">
        <v>493</v>
      </c>
    </row>
    <row r="5" spans="1:7" ht="14.25">
      <c r="A5" s="20">
        <v>1949</v>
      </c>
      <c r="B5" s="68">
        <v>100</v>
      </c>
      <c r="C5" s="68">
        <v>100</v>
      </c>
      <c r="D5" s="68">
        <v>100</v>
      </c>
      <c r="E5" s="68">
        <v>100</v>
      </c>
      <c r="F5" s="68">
        <v>100</v>
      </c>
      <c r="G5" s="69">
        <v>100</v>
      </c>
    </row>
    <row r="6" spans="1:7" ht="14.25">
      <c r="A6" s="25">
        <v>1950</v>
      </c>
      <c r="B6" s="70">
        <v>108.5</v>
      </c>
      <c r="C6" s="70">
        <v>112.1</v>
      </c>
      <c r="D6" s="70">
        <v>46.8</v>
      </c>
      <c r="E6" s="70">
        <v>99.1</v>
      </c>
      <c r="F6" s="70">
        <v>103.8</v>
      </c>
      <c r="G6" s="71">
        <v>118</v>
      </c>
    </row>
    <row r="7" spans="1:7" ht="14.25">
      <c r="A7" s="25">
        <v>1951</v>
      </c>
      <c r="B7" s="70">
        <v>114.8</v>
      </c>
      <c r="C7" s="70">
        <v>118.6</v>
      </c>
      <c r="D7" s="70">
        <v>53.9</v>
      </c>
      <c r="E7" s="70">
        <v>103.3</v>
      </c>
      <c r="F7" s="70">
        <v>115.2</v>
      </c>
      <c r="G7" s="71">
        <v>142</v>
      </c>
    </row>
    <row r="8" spans="1:7" ht="14.25">
      <c r="A8" s="25">
        <v>1952</v>
      </c>
      <c r="B8" s="70">
        <v>131.9</v>
      </c>
      <c r="C8" s="70">
        <v>133.7</v>
      </c>
      <c r="D8" s="70">
        <v>363.1</v>
      </c>
      <c r="E8" s="70">
        <v>114.7</v>
      </c>
      <c r="F8" s="70">
        <v>136.1</v>
      </c>
      <c r="G8" s="71">
        <v>186</v>
      </c>
    </row>
    <row r="9" spans="1:7" ht="14.25">
      <c r="A9" s="25">
        <v>1953</v>
      </c>
      <c r="B9" s="70">
        <v>145</v>
      </c>
      <c r="C9" s="70">
        <v>151.7</v>
      </c>
      <c r="D9" s="70">
        <v>159.7</v>
      </c>
      <c r="E9" s="70">
        <v>113.4</v>
      </c>
      <c r="F9" s="70">
        <v>162.3</v>
      </c>
      <c r="G9" s="71">
        <v>224</v>
      </c>
    </row>
    <row r="10" spans="1:7" ht="14.25">
      <c r="A10" s="25">
        <v>1954</v>
      </c>
      <c r="B10" s="70">
        <v>152.7</v>
      </c>
      <c r="C10" s="70">
        <v>157.7</v>
      </c>
      <c r="D10" s="70">
        <v>195.7</v>
      </c>
      <c r="E10" s="70">
        <v>119.5</v>
      </c>
      <c r="F10" s="70">
        <v>188.6</v>
      </c>
      <c r="G10" s="71">
        <v>268</v>
      </c>
    </row>
    <row r="11" spans="1:7" ht="14.25">
      <c r="A11" s="25">
        <v>1955</v>
      </c>
      <c r="B11" s="70">
        <v>159.5</v>
      </c>
      <c r="C11" s="70">
        <v>160.1</v>
      </c>
      <c r="D11" s="70">
        <v>330.7</v>
      </c>
      <c r="E11" s="70">
        <v>121.5</v>
      </c>
      <c r="F11" s="70">
        <v>239.9</v>
      </c>
      <c r="G11" s="71">
        <v>324</v>
      </c>
    </row>
    <row r="12" spans="1:7" ht="14.25">
      <c r="A12" s="25">
        <v>1956</v>
      </c>
      <c r="B12" s="70">
        <v>181</v>
      </c>
      <c r="C12" s="70">
        <v>181.6</v>
      </c>
      <c r="D12" s="70">
        <v>449.8</v>
      </c>
      <c r="E12" s="70">
        <v>136.3</v>
      </c>
      <c r="F12" s="70">
        <v>269.7</v>
      </c>
      <c r="G12" s="71">
        <v>374</v>
      </c>
    </row>
    <row r="13" spans="1:7" ht="14.25">
      <c r="A13" s="25">
        <v>1957</v>
      </c>
      <c r="B13" s="70">
        <v>194.2</v>
      </c>
      <c r="C13" s="70">
        <v>186.1</v>
      </c>
      <c r="D13" s="70">
        <v>772.3</v>
      </c>
      <c r="E13" s="70">
        <v>160.3</v>
      </c>
      <c r="F13" s="70">
        <v>307.9</v>
      </c>
      <c r="G13" s="71">
        <v>442</v>
      </c>
    </row>
    <row r="14" spans="1:7" ht="14.25">
      <c r="A14" s="25">
        <v>1958</v>
      </c>
      <c r="B14" s="70">
        <v>191.7</v>
      </c>
      <c r="C14" s="70">
        <v>190.3</v>
      </c>
      <c r="D14" s="70">
        <v>797.4</v>
      </c>
      <c r="E14" s="70">
        <v>142.3</v>
      </c>
      <c r="F14" s="70">
        <v>276.6</v>
      </c>
      <c r="G14" s="71">
        <v>480</v>
      </c>
    </row>
    <row r="15" spans="1:7" ht="14.25">
      <c r="A15" s="25">
        <v>1959</v>
      </c>
      <c r="B15" s="70">
        <v>174.6</v>
      </c>
      <c r="C15" s="70">
        <v>170</v>
      </c>
      <c r="D15" s="70">
        <v>991.2</v>
      </c>
      <c r="E15" s="70">
        <v>126.3</v>
      </c>
      <c r="F15" s="70">
        <v>265.3</v>
      </c>
      <c r="G15" s="71">
        <v>524</v>
      </c>
    </row>
    <row r="16" spans="1:7" ht="14.25">
      <c r="A16" s="25">
        <v>1960</v>
      </c>
      <c r="B16" s="70">
        <v>164.6</v>
      </c>
      <c r="C16" s="70">
        <v>160.9</v>
      </c>
      <c r="D16" s="70">
        <v>1122.5</v>
      </c>
      <c r="E16" s="70">
        <v>114.6</v>
      </c>
      <c r="F16" s="70">
        <v>234.5</v>
      </c>
      <c r="G16" s="71">
        <v>574</v>
      </c>
    </row>
    <row r="17" spans="1:7" ht="14.25">
      <c r="A17" s="25">
        <v>1961</v>
      </c>
      <c r="B17" s="70">
        <v>155.5</v>
      </c>
      <c r="C17" s="70">
        <v>157.5</v>
      </c>
      <c r="D17" s="70">
        <v>831.5</v>
      </c>
      <c r="E17" s="70">
        <v>113.4</v>
      </c>
      <c r="F17" s="70">
        <v>173.7</v>
      </c>
      <c r="G17" s="71">
        <v>624</v>
      </c>
    </row>
    <row r="18" spans="1:7" ht="14.25">
      <c r="A18" s="25">
        <v>1962</v>
      </c>
      <c r="B18" s="70">
        <v>155.2</v>
      </c>
      <c r="C18" s="70">
        <v>145.2</v>
      </c>
      <c r="D18" s="70">
        <v>994.6</v>
      </c>
      <c r="E18" s="70">
        <v>147.6</v>
      </c>
      <c r="F18" s="70">
        <v>182.4</v>
      </c>
      <c r="G18" s="71">
        <v>674</v>
      </c>
    </row>
    <row r="19" spans="1:7" ht="14.25">
      <c r="A19" s="25">
        <v>1963</v>
      </c>
      <c r="B19" s="70">
        <v>189</v>
      </c>
      <c r="C19" s="70">
        <v>176.9</v>
      </c>
      <c r="D19" s="70">
        <v>1535</v>
      </c>
      <c r="E19" s="70">
        <v>170.4</v>
      </c>
      <c r="F19" s="70">
        <v>212.3</v>
      </c>
      <c r="G19" s="71">
        <v>692</v>
      </c>
    </row>
    <row r="20" spans="1:7" ht="14.25">
      <c r="A20" s="25">
        <v>1964</v>
      </c>
      <c r="B20" s="70">
        <v>215.8</v>
      </c>
      <c r="C20" s="70">
        <v>205.6</v>
      </c>
      <c r="D20" s="70">
        <v>1812.7</v>
      </c>
      <c r="E20" s="70">
        <v>184.9</v>
      </c>
      <c r="F20" s="70">
        <v>226.6</v>
      </c>
      <c r="G20" s="71">
        <v>710</v>
      </c>
    </row>
    <row r="21" spans="1:7" ht="14.25">
      <c r="A21" s="25">
        <v>1965</v>
      </c>
      <c r="B21" s="70">
        <v>245.9</v>
      </c>
      <c r="C21" s="70">
        <v>236.9</v>
      </c>
      <c r="D21" s="70">
        <v>2132.4</v>
      </c>
      <c r="E21" s="70">
        <v>187.8</v>
      </c>
      <c r="F21" s="70">
        <v>289.3</v>
      </c>
      <c r="G21" s="71">
        <v>734</v>
      </c>
    </row>
    <row r="22" spans="1:7" ht="14.25">
      <c r="A22" s="25">
        <v>1966</v>
      </c>
      <c r="B22" s="70">
        <v>263.9</v>
      </c>
      <c r="C22" s="70">
        <v>254.5</v>
      </c>
      <c r="D22" s="70">
        <v>2082.4</v>
      </c>
      <c r="E22" s="70">
        <v>212.7</v>
      </c>
      <c r="F22" s="70">
        <v>298.9</v>
      </c>
      <c r="G22" s="71">
        <v>796</v>
      </c>
    </row>
    <row r="23" spans="1:7" ht="14.25">
      <c r="A23" s="25">
        <v>1967</v>
      </c>
      <c r="B23" s="70">
        <v>266.7</v>
      </c>
      <c r="C23" s="70">
        <v>252.5</v>
      </c>
      <c r="D23" s="70">
        <v>2171</v>
      </c>
      <c r="E23" s="70">
        <v>225.5</v>
      </c>
      <c r="F23" s="70">
        <v>313.3</v>
      </c>
      <c r="G23" s="71">
        <v>884</v>
      </c>
    </row>
    <row r="24" spans="1:7" ht="14.25">
      <c r="A24" s="25">
        <v>1968</v>
      </c>
      <c r="B24" s="70">
        <v>257</v>
      </c>
      <c r="C24" s="70">
        <v>234.4</v>
      </c>
      <c r="D24" s="70">
        <v>2496.1</v>
      </c>
      <c r="E24" s="70">
        <v>221.8</v>
      </c>
      <c r="F24" s="70">
        <v>334.6</v>
      </c>
      <c r="G24" s="71">
        <v>940</v>
      </c>
    </row>
    <row r="25" spans="1:7" ht="14.25">
      <c r="A25" s="25">
        <v>1969</v>
      </c>
      <c r="B25" s="70">
        <v>270.8</v>
      </c>
      <c r="C25" s="70">
        <v>247.7</v>
      </c>
      <c r="D25" s="70">
        <v>2164.8</v>
      </c>
      <c r="E25" s="70">
        <v>235.2</v>
      </c>
      <c r="F25" s="70">
        <v>393.6</v>
      </c>
      <c r="G25" s="71">
        <v>1020</v>
      </c>
    </row>
    <row r="26" spans="1:7" ht="14.25">
      <c r="A26" s="25">
        <v>1970</v>
      </c>
      <c r="B26" s="70">
        <v>293.8</v>
      </c>
      <c r="C26" s="70">
        <v>256.9</v>
      </c>
      <c r="D26" s="70">
        <v>2560.1</v>
      </c>
      <c r="E26" s="70">
        <v>268.4</v>
      </c>
      <c r="F26" s="70">
        <v>489.5</v>
      </c>
      <c r="G26" s="71">
        <v>1044</v>
      </c>
    </row>
    <row r="27" spans="1:7" ht="14.25">
      <c r="A27" s="25">
        <v>1971</v>
      </c>
      <c r="B27" s="70">
        <v>317.4</v>
      </c>
      <c r="C27" s="70">
        <v>282.5</v>
      </c>
      <c r="D27" s="70">
        <v>2640.1</v>
      </c>
      <c r="E27" s="70">
        <v>280</v>
      </c>
      <c r="F27" s="70">
        <v>520.4</v>
      </c>
      <c r="G27" s="71">
        <v>1132</v>
      </c>
    </row>
    <row r="28" spans="1:7" ht="14.25">
      <c r="A28" s="25">
        <v>1972</v>
      </c>
      <c r="B28" s="70">
        <v>342.5</v>
      </c>
      <c r="C28" s="70">
        <v>316.4</v>
      </c>
      <c r="D28" s="70">
        <v>2921</v>
      </c>
      <c r="E28" s="70">
        <v>248.8</v>
      </c>
      <c r="F28" s="70">
        <v>584.8</v>
      </c>
      <c r="G28" s="71">
        <v>1226</v>
      </c>
    </row>
    <row r="29" spans="1:7" ht="14.25">
      <c r="A29" s="25">
        <v>1973</v>
      </c>
      <c r="B29" s="70">
        <v>328</v>
      </c>
      <c r="C29" s="70">
        <v>291.3</v>
      </c>
      <c r="D29" s="70">
        <v>3350.7</v>
      </c>
      <c r="E29" s="70">
        <v>260.4</v>
      </c>
      <c r="F29" s="70">
        <v>554.3</v>
      </c>
      <c r="G29" s="71">
        <v>1332</v>
      </c>
    </row>
    <row r="30" spans="1:7" ht="14.25">
      <c r="A30" s="25">
        <v>1974</v>
      </c>
      <c r="B30" s="70">
        <v>353.3</v>
      </c>
      <c r="C30" s="70">
        <v>317.6</v>
      </c>
      <c r="D30" s="70">
        <v>3642.1</v>
      </c>
      <c r="E30" s="70">
        <v>240.3</v>
      </c>
      <c r="F30" s="70">
        <v>669.4</v>
      </c>
      <c r="G30" s="71">
        <v>1450</v>
      </c>
    </row>
    <row r="31" spans="1:7" ht="14.25">
      <c r="A31" s="25">
        <v>1975</v>
      </c>
      <c r="B31" s="70">
        <v>397.5</v>
      </c>
      <c r="C31" s="70">
        <v>351.6</v>
      </c>
      <c r="D31" s="70">
        <v>3803.2</v>
      </c>
      <c r="E31" s="70">
        <v>291.5</v>
      </c>
      <c r="F31" s="70">
        <v>785</v>
      </c>
      <c r="G31" s="71">
        <v>1568</v>
      </c>
    </row>
    <row r="32" spans="1:7" ht="14.25">
      <c r="A32" s="25">
        <v>1976</v>
      </c>
      <c r="B32" s="70">
        <v>367.7</v>
      </c>
      <c r="C32" s="70">
        <v>312</v>
      </c>
      <c r="D32" s="70">
        <v>4518.9</v>
      </c>
      <c r="E32" s="70">
        <v>252.2</v>
      </c>
      <c r="F32" s="70">
        <v>798.5</v>
      </c>
      <c r="G32" s="71">
        <v>1768</v>
      </c>
    </row>
    <row r="33" spans="1:7" ht="14.25">
      <c r="A33" s="25">
        <v>1977</v>
      </c>
      <c r="B33" s="70">
        <v>358.1</v>
      </c>
      <c r="C33" s="70">
        <v>297.1</v>
      </c>
      <c r="D33" s="70">
        <v>4792.7</v>
      </c>
      <c r="E33" s="70">
        <v>247.1</v>
      </c>
      <c r="F33" s="70">
        <v>798.6</v>
      </c>
      <c r="G33" s="71">
        <v>1998</v>
      </c>
    </row>
    <row r="34" spans="1:7" ht="15" thickBot="1">
      <c r="A34" s="9">
        <v>1978</v>
      </c>
      <c r="B34" s="72">
        <v>361.1</v>
      </c>
      <c r="C34" s="72">
        <v>304.4</v>
      </c>
      <c r="D34" s="72">
        <v>4941.6</v>
      </c>
      <c r="E34" s="72">
        <v>281.3</v>
      </c>
      <c r="F34" s="72">
        <v>647.7</v>
      </c>
      <c r="G34" s="73">
        <v>2266</v>
      </c>
    </row>
    <row r="35" spans="1:7" ht="14.25">
      <c r="A35" s="66"/>
      <c r="B35" s="67"/>
      <c r="C35" s="67"/>
      <c r="D35" s="67"/>
      <c r="E35" s="67"/>
      <c r="F35" s="67"/>
      <c r="G35" s="67"/>
    </row>
    <row r="36" spans="1:7" ht="14.25">
      <c r="A36" s="23"/>
      <c r="B36" s="65"/>
      <c r="C36" s="65"/>
      <c r="D36" s="65"/>
      <c r="E36" s="65"/>
      <c r="F36" s="65"/>
      <c r="G36" s="65"/>
    </row>
    <row r="37" spans="1:7" ht="14.25">
      <c r="A37" s="23"/>
      <c r="B37" s="23"/>
      <c r="C37" s="23"/>
      <c r="D37" s="23"/>
      <c r="E37" s="23"/>
      <c r="F37" s="23"/>
      <c r="G37" s="23"/>
    </row>
    <row r="38" spans="1:7" ht="14.25">
      <c r="A38" s="23"/>
      <c r="B38" s="23"/>
      <c r="C38" s="23"/>
      <c r="D38" s="23"/>
      <c r="E38" s="23"/>
      <c r="F38" s="23"/>
      <c r="G38" s="23"/>
    </row>
    <row r="39" spans="1:7" ht="14.25">
      <c r="A39" s="23"/>
      <c r="B39" s="23"/>
      <c r="C39" s="23"/>
      <c r="D39" s="23"/>
      <c r="E39" s="23"/>
      <c r="F39" s="23"/>
      <c r="G39" s="23"/>
    </row>
    <row r="40" spans="1:7" ht="14.25">
      <c r="A40" s="23"/>
      <c r="B40" s="23"/>
      <c r="C40" s="23"/>
      <c r="D40" s="23"/>
      <c r="E40" s="23"/>
      <c r="F40" s="23"/>
      <c r="G40" s="23"/>
    </row>
    <row r="41" spans="1:7" ht="14.25">
      <c r="A41" s="23"/>
      <c r="B41" s="23"/>
      <c r="C41" s="23"/>
      <c r="D41" s="23"/>
      <c r="E41" s="23"/>
      <c r="F41" s="23"/>
      <c r="G41" s="23"/>
    </row>
    <row r="42" spans="1:7" ht="14.25">
      <c r="A42" s="23"/>
      <c r="B42" s="23"/>
      <c r="C42" s="23"/>
      <c r="D42" s="23"/>
      <c r="E42" s="23"/>
      <c r="F42" s="23"/>
      <c r="G42" s="23"/>
    </row>
    <row r="43" spans="1:7" ht="14.25">
      <c r="A43" s="23"/>
      <c r="B43" s="23"/>
      <c r="C43" s="23"/>
      <c r="D43" s="23"/>
      <c r="E43" s="23"/>
      <c r="F43" s="23"/>
      <c r="G43" s="23"/>
    </row>
    <row r="44" spans="1:7" ht="14.25">
      <c r="A44" s="23"/>
      <c r="B44" s="23"/>
      <c r="C44" s="23"/>
      <c r="D44" s="23"/>
      <c r="E44" s="23"/>
      <c r="F44" s="23"/>
      <c r="G44" s="23"/>
    </row>
    <row r="45" spans="1:7" ht="14.25">
      <c r="A45" s="23"/>
      <c r="B45" s="23"/>
      <c r="C45" s="23"/>
      <c r="D45" s="23"/>
      <c r="E45" s="23"/>
      <c r="F45" s="23"/>
      <c r="G45" s="23"/>
    </row>
    <row r="46" spans="1:7" ht="14.25">
      <c r="A46" s="23"/>
      <c r="B46" s="23"/>
      <c r="C46" s="23"/>
      <c r="D46" s="23"/>
      <c r="E46" s="23"/>
      <c r="F46" s="23"/>
      <c r="G46" s="23"/>
    </row>
    <row r="47" spans="1:7" ht="14.25">
      <c r="A47" s="23"/>
      <c r="B47" s="23"/>
      <c r="C47" s="23"/>
      <c r="D47" s="23"/>
      <c r="E47" s="23"/>
      <c r="F47" s="23"/>
      <c r="G47" s="23"/>
    </row>
    <row r="48" spans="1:7" ht="14.25">
      <c r="A48" s="23"/>
      <c r="B48" s="23"/>
      <c r="C48" s="23"/>
      <c r="D48" s="23"/>
      <c r="E48" s="23"/>
      <c r="F48" s="23"/>
      <c r="G48" s="23"/>
    </row>
    <row r="49" spans="1:7" ht="14.25">
      <c r="A49" s="23"/>
      <c r="B49" s="23"/>
      <c r="C49" s="23"/>
      <c r="D49" s="23"/>
      <c r="E49" s="23"/>
      <c r="F49" s="23"/>
      <c r="G49" s="23"/>
    </row>
    <row r="50" spans="1:7" ht="14.25">
      <c r="A50" s="23"/>
      <c r="B50" s="23"/>
      <c r="C50" s="23"/>
      <c r="D50" s="23"/>
      <c r="E50" s="23"/>
      <c r="F50" s="23"/>
      <c r="G50" s="23"/>
    </row>
    <row r="51" spans="1:7" ht="14.25">
      <c r="A51" s="23"/>
      <c r="B51" s="23"/>
      <c r="C51" s="23"/>
      <c r="D51" s="23"/>
      <c r="E51" s="23"/>
      <c r="F51" s="23"/>
      <c r="G51" s="23"/>
    </row>
    <row r="52" spans="1:7" ht="14.25">
      <c r="A52" s="23"/>
      <c r="B52" s="23"/>
      <c r="C52" s="23"/>
      <c r="D52" s="23"/>
      <c r="E52" s="23"/>
      <c r="F52" s="23"/>
      <c r="G52" s="23"/>
    </row>
    <row r="53" spans="1:7" ht="14.25">
      <c r="A53" s="23"/>
      <c r="B53" s="23"/>
      <c r="C53" s="23"/>
      <c r="D53" s="23"/>
      <c r="E53" s="23"/>
      <c r="F53" s="23"/>
      <c r="G53" s="23"/>
    </row>
    <row r="54" spans="1:7" ht="14.25">
      <c r="A54" s="23"/>
      <c r="B54" s="23"/>
      <c r="C54" s="23"/>
      <c r="D54" s="23"/>
      <c r="E54" s="23"/>
      <c r="F54" s="23"/>
      <c r="G54" s="23"/>
    </row>
    <row r="55" spans="1:7" ht="14.25">
      <c r="A55" s="23"/>
      <c r="B55" s="23"/>
      <c r="C55" s="23"/>
      <c r="D55" s="23"/>
      <c r="E55" s="23"/>
      <c r="F55" s="23"/>
      <c r="G55" s="23"/>
    </row>
    <row r="56" spans="1:7" ht="14.25">
      <c r="A56" s="23"/>
      <c r="B56" s="23"/>
      <c r="C56" s="23"/>
      <c r="D56" s="23"/>
      <c r="E56" s="23"/>
      <c r="F56" s="23"/>
      <c r="G56" s="23"/>
    </row>
    <row r="57" spans="1:7" ht="14.25">
      <c r="A57" s="23"/>
      <c r="B57" s="23"/>
      <c r="C57" s="23"/>
      <c r="D57" s="23"/>
      <c r="E57" s="23"/>
      <c r="F57" s="23"/>
      <c r="G57" s="23"/>
    </row>
    <row r="58" spans="1:7" ht="14.25">
      <c r="A58" s="23"/>
      <c r="B58" s="23"/>
      <c r="C58" s="23"/>
      <c r="D58" s="23"/>
      <c r="E58" s="23"/>
      <c r="F58" s="23"/>
      <c r="G58" s="23"/>
    </row>
    <row r="59" spans="1:7" ht="14.25">
      <c r="A59" s="23"/>
      <c r="B59" s="23"/>
      <c r="C59" s="23"/>
      <c r="D59" s="23"/>
      <c r="E59" s="23"/>
      <c r="F59" s="23"/>
      <c r="G59" s="23"/>
    </row>
    <row r="60" spans="1:7" ht="14.25">
      <c r="A60" s="23"/>
      <c r="B60" s="23"/>
      <c r="C60" s="23"/>
      <c r="D60" s="23"/>
      <c r="E60" s="23"/>
      <c r="F60" s="23"/>
      <c r="G60" s="23"/>
    </row>
  </sheetData>
  <sheetProtection/>
  <mergeCells count="4">
    <mergeCell ref="B3:B4"/>
    <mergeCell ref="A1:G1"/>
    <mergeCell ref="A2:G2"/>
    <mergeCell ref="A3:A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J32" sqref="J32"/>
    </sheetView>
  </sheetViews>
  <sheetFormatPr defaultColWidth="9.00390625" defaultRowHeight="14.25"/>
  <cols>
    <col min="1" max="1" width="14.375" style="0" customWidth="1"/>
    <col min="2" max="2" width="12.125" style="0" customWidth="1"/>
    <col min="3" max="3" width="11.875" style="0" customWidth="1"/>
    <col min="4" max="4" width="8.875" style="0" customWidth="1"/>
    <col min="5" max="5" width="8.875" style="80" customWidth="1"/>
    <col min="6" max="8" width="8.875" style="0" customWidth="1"/>
    <col min="9" max="9" width="8.875" style="80" customWidth="1"/>
    <col min="10" max="10" width="9.00390625" style="115" customWidth="1"/>
    <col min="13" max="13" width="14.375" style="0" customWidth="1"/>
    <col min="14" max="14" width="12.125" style="0" customWidth="1"/>
    <col min="15" max="15" width="11.875" style="0" customWidth="1"/>
    <col min="16" max="16" width="8.875" style="0" customWidth="1"/>
    <col min="17" max="17" width="8.875" style="80" customWidth="1"/>
    <col min="18" max="20" width="8.875" style="0" customWidth="1"/>
    <col min="21" max="21" width="8.875" style="80" customWidth="1"/>
  </cols>
  <sheetData>
    <row r="1" spans="1:21" ht="18.75">
      <c r="A1" s="336" t="s">
        <v>175</v>
      </c>
      <c r="B1" s="336"/>
      <c r="C1" s="336"/>
      <c r="D1" s="336"/>
      <c r="E1" s="336"/>
      <c r="F1" s="336"/>
      <c r="G1" s="336"/>
      <c r="H1" s="336"/>
      <c r="I1" s="336"/>
      <c r="M1" s="336" t="s">
        <v>175</v>
      </c>
      <c r="N1" s="336"/>
      <c r="O1" s="336"/>
      <c r="P1" s="336"/>
      <c r="Q1" s="336"/>
      <c r="R1" s="336"/>
      <c r="S1" s="336"/>
      <c r="T1" s="336"/>
      <c r="U1" s="336"/>
    </row>
    <row r="2" spans="1:21" ht="15" thickBot="1">
      <c r="A2" s="337" t="s">
        <v>508</v>
      </c>
      <c r="B2" s="337"/>
      <c r="C2" s="337"/>
      <c r="D2" s="337"/>
      <c r="E2" s="337"/>
      <c r="F2" s="337"/>
      <c r="G2" s="337"/>
      <c r="H2" s="337"/>
      <c r="I2" s="337"/>
      <c r="M2" s="337" t="s">
        <v>508</v>
      </c>
      <c r="N2" s="337"/>
      <c r="O2" s="337"/>
      <c r="P2" s="337"/>
      <c r="Q2" s="337"/>
      <c r="R2" s="337"/>
      <c r="S2" s="337"/>
      <c r="T2" s="337"/>
      <c r="U2" s="337"/>
    </row>
    <row r="3" spans="1:21" ht="24.75" customHeight="1">
      <c r="A3" s="4" t="s">
        <v>24</v>
      </c>
      <c r="B3" s="355" t="s">
        <v>176</v>
      </c>
      <c r="C3" s="355"/>
      <c r="D3" s="355"/>
      <c r="E3" s="355"/>
      <c r="F3" s="355" t="s">
        <v>177</v>
      </c>
      <c r="G3" s="355"/>
      <c r="H3" s="355"/>
      <c r="I3" s="356"/>
      <c r="M3" s="4" t="s">
        <v>24</v>
      </c>
      <c r="N3" s="355" t="s">
        <v>176</v>
      </c>
      <c r="O3" s="355"/>
      <c r="P3" s="355"/>
      <c r="Q3" s="355"/>
      <c r="R3" s="355" t="s">
        <v>177</v>
      </c>
      <c r="S3" s="355"/>
      <c r="T3" s="355"/>
      <c r="U3" s="356"/>
    </row>
    <row r="4" spans="1:21" ht="29.25" customHeight="1">
      <c r="A4" s="31" t="s">
        <v>24</v>
      </c>
      <c r="B4" s="30" t="s">
        <v>167</v>
      </c>
      <c r="C4" s="30" t="s">
        <v>148</v>
      </c>
      <c r="D4" s="32" t="s">
        <v>168</v>
      </c>
      <c r="E4" s="159" t="s">
        <v>615</v>
      </c>
      <c r="F4" s="30" t="s">
        <v>169</v>
      </c>
      <c r="G4" s="30" t="s">
        <v>148</v>
      </c>
      <c r="H4" s="32" t="s">
        <v>168</v>
      </c>
      <c r="I4" s="166" t="s">
        <v>615</v>
      </c>
      <c r="M4" s="31" t="s">
        <v>24</v>
      </c>
      <c r="N4" s="30" t="s">
        <v>164</v>
      </c>
      <c r="O4" s="30" t="s">
        <v>148</v>
      </c>
      <c r="P4" s="32" t="s">
        <v>163</v>
      </c>
      <c r="Q4" s="159" t="s">
        <v>544</v>
      </c>
      <c r="R4" s="30" t="s">
        <v>161</v>
      </c>
      <c r="S4" s="30" t="s">
        <v>148</v>
      </c>
      <c r="T4" s="32" t="s">
        <v>163</v>
      </c>
      <c r="U4" s="166" t="s">
        <v>544</v>
      </c>
    </row>
    <row r="5" spans="1:21" ht="24.75" customHeight="1">
      <c r="A5" s="5" t="s">
        <v>149</v>
      </c>
      <c r="B5" s="134">
        <v>1091</v>
      </c>
      <c r="C5" s="266">
        <f>D5/B5*1000</f>
        <v>1079.74335472044</v>
      </c>
      <c r="D5" s="134">
        <v>1178</v>
      </c>
      <c r="E5" s="325" t="s">
        <v>650</v>
      </c>
      <c r="F5">
        <v>968</v>
      </c>
      <c r="G5" s="266">
        <f>H5/F5*1000</f>
        <v>179.7520661157025</v>
      </c>
      <c r="H5">
        <v>174</v>
      </c>
      <c r="I5" s="77">
        <v>6.748466257668724</v>
      </c>
      <c r="M5" s="5" t="s">
        <v>149</v>
      </c>
      <c r="N5" s="134">
        <v>1226.31478624266</v>
      </c>
      <c r="O5" s="266">
        <f>P5/N5*1000</f>
        <v>231.58817229151703</v>
      </c>
      <c r="P5" s="134">
        <v>284</v>
      </c>
      <c r="Q5" s="212">
        <v>-5.7</v>
      </c>
      <c r="R5">
        <v>915</v>
      </c>
      <c r="S5" s="266">
        <f>T5/R5*1000</f>
        <v>178.14207650273224</v>
      </c>
      <c r="T5">
        <v>163</v>
      </c>
      <c r="U5" s="77" t="e">
        <f>T5/Y5*100-100</f>
        <v>#DIV/0!</v>
      </c>
    </row>
    <row r="6" spans="1:21" ht="24.75" customHeight="1">
      <c r="A6" s="5" t="s">
        <v>150</v>
      </c>
      <c r="B6" s="134">
        <v>1243</v>
      </c>
      <c r="C6" s="267">
        <f aca="true" t="shared" si="0" ref="C6:C14">D6/B6*1000</f>
        <v>1024.9396621078038</v>
      </c>
      <c r="D6" s="134">
        <v>1274</v>
      </c>
      <c r="E6" s="326" t="s">
        <v>650</v>
      </c>
      <c r="F6">
        <v>3035</v>
      </c>
      <c r="G6" s="267">
        <f aca="true" t="shared" si="1" ref="G6:G14">H6/F6*1000</f>
        <v>269.85172981878094</v>
      </c>
      <c r="H6">
        <v>819</v>
      </c>
      <c r="I6" s="77">
        <v>3.5398230088495666</v>
      </c>
      <c r="K6" s="239"/>
      <c r="M6" s="5" t="s">
        <v>150</v>
      </c>
      <c r="N6" s="134">
        <v>1347.96221149346</v>
      </c>
      <c r="O6" s="267">
        <f aca="true" t="shared" si="2" ref="O6:O14">P6/N6*1000</f>
        <v>275.23026746347335</v>
      </c>
      <c r="P6" s="134">
        <v>371</v>
      </c>
      <c r="Q6" s="203">
        <v>-23.6</v>
      </c>
      <c r="R6">
        <v>2940</v>
      </c>
      <c r="S6" s="267">
        <f aca="true" t="shared" si="3" ref="S6:S14">T6/R6*1000</f>
        <v>269.04761904761904</v>
      </c>
      <c r="T6">
        <v>791</v>
      </c>
      <c r="U6" s="77" t="e">
        <f aca="true" t="shared" si="4" ref="U6:U14">T6/Y6*100-100</f>
        <v>#DIV/0!</v>
      </c>
    </row>
    <row r="7" spans="1:21" ht="24.75" customHeight="1">
      <c r="A7" s="5" t="s">
        <v>151</v>
      </c>
      <c r="B7" s="134">
        <v>31878</v>
      </c>
      <c r="C7" s="267">
        <f t="shared" si="0"/>
        <v>1203.3690946734425</v>
      </c>
      <c r="D7" s="134">
        <v>38361</v>
      </c>
      <c r="E7" s="326" t="s">
        <v>650</v>
      </c>
      <c r="F7">
        <v>55376</v>
      </c>
      <c r="G7" s="267">
        <f t="shared" si="1"/>
        <v>192.35770008668015</v>
      </c>
      <c r="H7">
        <v>10652</v>
      </c>
      <c r="I7" s="77">
        <v>8.77157153068518</v>
      </c>
      <c r="M7" s="5" t="s">
        <v>151</v>
      </c>
      <c r="N7" s="134">
        <v>34686.7943097669</v>
      </c>
      <c r="O7" s="267">
        <f t="shared" si="2"/>
        <v>253.84300207646288</v>
      </c>
      <c r="P7" s="134">
        <v>8805</v>
      </c>
      <c r="Q7" s="203">
        <v>0.1</v>
      </c>
      <c r="R7">
        <v>54665</v>
      </c>
      <c r="S7" s="267">
        <f t="shared" si="3"/>
        <v>179.14570566175797</v>
      </c>
      <c r="T7">
        <v>9793</v>
      </c>
      <c r="U7" s="77" t="e">
        <f t="shared" si="4"/>
        <v>#DIV/0!</v>
      </c>
    </row>
    <row r="8" spans="1:21" ht="24.75" customHeight="1">
      <c r="A8" s="5" t="s">
        <v>152</v>
      </c>
      <c r="B8" s="134">
        <v>5831</v>
      </c>
      <c r="C8" s="267">
        <f t="shared" si="0"/>
        <v>1673.983879265992</v>
      </c>
      <c r="D8" s="134">
        <v>9761</v>
      </c>
      <c r="E8" s="326" t="s">
        <v>650</v>
      </c>
      <c r="F8">
        <v>23290</v>
      </c>
      <c r="G8" s="267">
        <f t="shared" si="1"/>
        <v>196.951481322456</v>
      </c>
      <c r="H8">
        <v>4587</v>
      </c>
      <c r="I8" s="77">
        <v>1.9786571809693214</v>
      </c>
      <c r="M8" s="5" t="s">
        <v>152</v>
      </c>
      <c r="N8" s="134">
        <v>6674.16494177762</v>
      </c>
      <c r="O8" s="267">
        <f t="shared" si="2"/>
        <v>362.74200909322786</v>
      </c>
      <c r="P8" s="134">
        <v>2421</v>
      </c>
      <c r="Q8" s="203">
        <v>9.1</v>
      </c>
      <c r="R8">
        <v>23068</v>
      </c>
      <c r="S8" s="267">
        <f t="shared" si="3"/>
        <v>194.98872897520374</v>
      </c>
      <c r="T8">
        <v>4498</v>
      </c>
      <c r="U8" s="77" t="e">
        <f t="shared" si="4"/>
        <v>#DIV/0!</v>
      </c>
    </row>
    <row r="9" spans="1:21" ht="24.75" customHeight="1">
      <c r="A9" s="5" t="s">
        <v>423</v>
      </c>
      <c r="B9" s="134">
        <v>7628</v>
      </c>
      <c r="C9" s="267">
        <f t="shared" si="0"/>
        <v>1001.0487676979549</v>
      </c>
      <c r="D9" s="134">
        <v>7636</v>
      </c>
      <c r="E9" s="326" t="s">
        <v>650</v>
      </c>
      <c r="F9">
        <v>12871</v>
      </c>
      <c r="G9" s="267">
        <f t="shared" si="1"/>
        <v>187.5534146530961</v>
      </c>
      <c r="H9">
        <v>2414</v>
      </c>
      <c r="I9" s="77">
        <v>3.118325501922257</v>
      </c>
      <c r="M9" s="5" t="s">
        <v>423</v>
      </c>
      <c r="N9" s="134">
        <v>8865.82776321982</v>
      </c>
      <c r="O9" s="267">
        <f t="shared" si="2"/>
        <v>203.9290688118878</v>
      </c>
      <c r="P9" s="134">
        <v>1808</v>
      </c>
      <c r="Q9" s="203">
        <v>-34.8</v>
      </c>
      <c r="R9">
        <v>12418</v>
      </c>
      <c r="S9" s="267">
        <f t="shared" si="3"/>
        <v>188.51666935094218</v>
      </c>
      <c r="T9">
        <v>2341</v>
      </c>
      <c r="U9" s="77" t="e">
        <f t="shared" si="4"/>
        <v>#DIV/0!</v>
      </c>
    </row>
    <row r="10" spans="1:21" ht="24.75" customHeight="1">
      <c r="A10" s="5" t="s">
        <v>153</v>
      </c>
      <c r="B10" s="134">
        <v>24553</v>
      </c>
      <c r="C10" s="267">
        <f t="shared" si="0"/>
        <v>1788.4983505070663</v>
      </c>
      <c r="D10" s="134">
        <v>43913</v>
      </c>
      <c r="E10" s="326" t="s">
        <v>650</v>
      </c>
      <c r="F10">
        <v>88968</v>
      </c>
      <c r="G10" s="267">
        <f t="shared" si="1"/>
        <v>245.66136138836436</v>
      </c>
      <c r="H10">
        <v>21856</v>
      </c>
      <c r="I10" s="77">
        <v>4.469193633191537</v>
      </c>
      <c r="M10" s="5" t="s">
        <v>153</v>
      </c>
      <c r="N10" s="134">
        <v>28401.388855753</v>
      </c>
      <c r="O10" s="267">
        <f t="shared" si="2"/>
        <v>358.29233745161525</v>
      </c>
      <c r="P10" s="134">
        <v>10176</v>
      </c>
      <c r="Q10" s="203">
        <v>-0.6</v>
      </c>
      <c r="R10">
        <v>87755</v>
      </c>
      <c r="S10" s="267">
        <f t="shared" si="3"/>
        <v>238.4023702353142</v>
      </c>
      <c r="T10">
        <v>20921</v>
      </c>
      <c r="U10" s="77" t="e">
        <f t="shared" si="4"/>
        <v>#DIV/0!</v>
      </c>
    </row>
    <row r="11" spans="1:21" ht="24.75" customHeight="1">
      <c r="A11" s="5" t="s">
        <v>154</v>
      </c>
      <c r="B11" s="134">
        <v>17626</v>
      </c>
      <c r="C11" s="267">
        <f t="shared" si="0"/>
        <v>1621.8654260751164</v>
      </c>
      <c r="D11" s="134">
        <v>28587</v>
      </c>
      <c r="E11" s="326" t="s">
        <v>650</v>
      </c>
      <c r="F11">
        <v>94368</v>
      </c>
      <c r="G11" s="267">
        <f t="shared" si="1"/>
        <v>206.48948796202103</v>
      </c>
      <c r="H11">
        <v>19486</v>
      </c>
      <c r="I11" s="77">
        <v>3.5773135597724917</v>
      </c>
      <c r="M11" s="5" t="s">
        <v>154</v>
      </c>
      <c r="N11" s="134">
        <v>20923.9843993126</v>
      </c>
      <c r="O11" s="267">
        <f t="shared" si="2"/>
        <v>325.2726569717569</v>
      </c>
      <c r="P11" s="134">
        <v>6806</v>
      </c>
      <c r="Q11" s="203">
        <v>-2.4</v>
      </c>
      <c r="R11">
        <v>92380</v>
      </c>
      <c r="S11" s="267">
        <f t="shared" si="3"/>
        <v>203.64797575232734</v>
      </c>
      <c r="T11">
        <v>18813</v>
      </c>
      <c r="U11" s="77" t="e">
        <f t="shared" si="4"/>
        <v>#DIV/0!</v>
      </c>
    </row>
    <row r="12" spans="1:21" ht="24.75" customHeight="1">
      <c r="A12" s="5" t="s">
        <v>155</v>
      </c>
      <c r="B12" s="134">
        <v>54976</v>
      </c>
      <c r="C12" s="267">
        <f t="shared" si="0"/>
        <v>1450.9967986030267</v>
      </c>
      <c r="D12" s="134">
        <v>79770</v>
      </c>
      <c r="E12" s="326" t="s">
        <v>650</v>
      </c>
      <c r="F12">
        <v>198689</v>
      </c>
      <c r="G12" s="267">
        <f t="shared" si="1"/>
        <v>255.37900940666063</v>
      </c>
      <c r="H12">
        <v>50741</v>
      </c>
      <c r="I12" s="77">
        <v>6.308401424680497</v>
      </c>
      <c r="M12" s="5" t="s">
        <v>155</v>
      </c>
      <c r="N12" s="134">
        <v>54576.925466441</v>
      </c>
      <c r="O12" s="267">
        <f t="shared" si="2"/>
        <v>289.756153628037</v>
      </c>
      <c r="P12" s="134">
        <v>15814</v>
      </c>
      <c r="Q12" s="203">
        <v>1.1</v>
      </c>
      <c r="R12">
        <v>193561</v>
      </c>
      <c r="S12" s="267">
        <f t="shared" si="3"/>
        <v>246.5889306213545</v>
      </c>
      <c r="T12">
        <v>47730</v>
      </c>
      <c r="U12" s="77" t="e">
        <f t="shared" si="4"/>
        <v>#DIV/0!</v>
      </c>
    </row>
    <row r="13" spans="1:21" ht="24.75" customHeight="1">
      <c r="A13" s="5" t="s">
        <v>156</v>
      </c>
      <c r="B13" s="134">
        <v>88715</v>
      </c>
      <c r="C13" s="267">
        <f t="shared" si="0"/>
        <v>1528.140675195852</v>
      </c>
      <c r="D13" s="134">
        <v>135569</v>
      </c>
      <c r="E13" s="326" t="s">
        <v>650</v>
      </c>
      <c r="F13">
        <v>191910</v>
      </c>
      <c r="G13" s="267">
        <f t="shared" si="1"/>
        <v>272.51315720910844</v>
      </c>
      <c r="H13">
        <v>52298</v>
      </c>
      <c r="I13" s="77">
        <v>5.263369764305708</v>
      </c>
      <c r="M13" s="5" t="s">
        <v>156</v>
      </c>
      <c r="N13" s="134">
        <v>95768.6543702505</v>
      </c>
      <c r="O13" s="267">
        <f t="shared" si="2"/>
        <v>311.6990647544578</v>
      </c>
      <c r="P13" s="134">
        <v>29851</v>
      </c>
      <c r="Q13" s="203">
        <v>1.1</v>
      </c>
      <c r="R13">
        <v>187853</v>
      </c>
      <c r="S13" s="267">
        <f t="shared" si="3"/>
        <v>264.47807594235917</v>
      </c>
      <c r="T13">
        <v>49683</v>
      </c>
      <c r="U13" s="77" t="e">
        <f t="shared" si="4"/>
        <v>#DIV/0!</v>
      </c>
    </row>
    <row r="14" spans="1:21" ht="24.75" customHeight="1" thickBot="1">
      <c r="A14" s="9" t="s">
        <v>157</v>
      </c>
      <c r="B14" s="132">
        <v>150141</v>
      </c>
      <c r="C14" s="268">
        <f t="shared" si="0"/>
        <v>1412.272463883949</v>
      </c>
      <c r="D14" s="132">
        <v>212040</v>
      </c>
      <c r="E14" s="327" t="s">
        <v>650</v>
      </c>
      <c r="F14" s="202">
        <v>202899</v>
      </c>
      <c r="G14" s="268">
        <f t="shared" si="1"/>
        <v>235.76262081133964</v>
      </c>
      <c r="H14" s="202">
        <v>47836</v>
      </c>
      <c r="I14" s="79">
        <v>9.547255364462856</v>
      </c>
      <c r="M14" s="9" t="s">
        <v>157</v>
      </c>
      <c r="N14" s="132">
        <v>151022.982895742</v>
      </c>
      <c r="O14" s="268">
        <f t="shared" si="2"/>
        <v>273.8920871967907</v>
      </c>
      <c r="P14" s="132">
        <v>41364</v>
      </c>
      <c r="Q14" s="204">
        <v>-2.7</v>
      </c>
      <c r="R14" s="202">
        <v>188257</v>
      </c>
      <c r="S14" s="268">
        <f t="shared" si="3"/>
        <v>231.95419028243305</v>
      </c>
      <c r="T14" s="202">
        <v>43667</v>
      </c>
      <c r="U14" s="79" t="e">
        <f t="shared" si="4"/>
        <v>#DIV/0!</v>
      </c>
    </row>
    <row r="15" spans="1:21" ht="24.75" customHeight="1">
      <c r="A15" s="336" t="s">
        <v>178</v>
      </c>
      <c r="B15" s="336"/>
      <c r="C15" s="336"/>
      <c r="D15" s="336"/>
      <c r="E15" s="336"/>
      <c r="F15" s="336"/>
      <c r="G15" s="336"/>
      <c r="H15" s="336"/>
      <c r="I15" s="336"/>
      <c r="M15" s="336" t="s">
        <v>178</v>
      </c>
      <c r="N15" s="336"/>
      <c r="O15" s="336"/>
      <c r="P15" s="336"/>
      <c r="Q15" s="336"/>
      <c r="R15" s="336"/>
      <c r="S15" s="336"/>
      <c r="T15" s="336"/>
      <c r="U15" s="336"/>
    </row>
    <row r="16" spans="1:21" ht="27.75" customHeight="1" thickBot="1">
      <c r="A16" s="337" t="s">
        <v>508</v>
      </c>
      <c r="B16" s="337"/>
      <c r="C16" s="337"/>
      <c r="D16" s="337"/>
      <c r="E16" s="337"/>
      <c r="F16" s="337"/>
      <c r="G16" s="337"/>
      <c r="H16" s="337"/>
      <c r="I16" s="337"/>
      <c r="M16" s="337" t="s">
        <v>508</v>
      </c>
      <c r="N16" s="337"/>
      <c r="O16" s="337"/>
      <c r="P16" s="337"/>
      <c r="Q16" s="337"/>
      <c r="R16" s="337"/>
      <c r="S16" s="337"/>
      <c r="T16" s="337"/>
      <c r="U16" s="337"/>
    </row>
    <row r="17" spans="1:21" ht="24.75" customHeight="1">
      <c r="A17" s="4" t="s">
        <v>24</v>
      </c>
      <c r="B17" s="355" t="s">
        <v>179</v>
      </c>
      <c r="C17" s="355"/>
      <c r="D17" s="355"/>
      <c r="E17" s="355"/>
      <c r="F17" s="355" t="s">
        <v>180</v>
      </c>
      <c r="G17" s="355"/>
      <c r="H17" s="355"/>
      <c r="I17" s="356"/>
      <c r="M17" s="4" t="s">
        <v>24</v>
      </c>
      <c r="N17" s="355" t="s">
        <v>179</v>
      </c>
      <c r="O17" s="355"/>
      <c r="P17" s="355"/>
      <c r="Q17" s="355"/>
      <c r="R17" s="355" t="s">
        <v>180</v>
      </c>
      <c r="S17" s="355"/>
      <c r="T17" s="355"/>
      <c r="U17" s="356"/>
    </row>
    <row r="18" spans="1:21" ht="27" customHeight="1">
      <c r="A18" s="31" t="s">
        <v>24</v>
      </c>
      <c r="B18" s="30" t="s">
        <v>167</v>
      </c>
      <c r="C18" s="30" t="s">
        <v>148</v>
      </c>
      <c r="D18" s="32" t="s">
        <v>168</v>
      </c>
      <c r="E18" s="159" t="s">
        <v>615</v>
      </c>
      <c r="F18" s="30" t="s">
        <v>169</v>
      </c>
      <c r="G18" s="30" t="s">
        <v>148</v>
      </c>
      <c r="H18" s="32" t="s">
        <v>168</v>
      </c>
      <c r="I18" s="166" t="s">
        <v>615</v>
      </c>
      <c r="M18" s="31" t="s">
        <v>24</v>
      </c>
      <c r="N18" s="30" t="s">
        <v>164</v>
      </c>
      <c r="O18" s="30" t="s">
        <v>148</v>
      </c>
      <c r="P18" s="32" t="s">
        <v>163</v>
      </c>
      <c r="Q18" s="213" t="s">
        <v>544</v>
      </c>
      <c r="R18" s="30" t="s">
        <v>161</v>
      </c>
      <c r="S18" s="30" t="s">
        <v>148</v>
      </c>
      <c r="T18" s="32" t="s">
        <v>163</v>
      </c>
      <c r="U18" s="214" t="s">
        <v>544</v>
      </c>
    </row>
    <row r="19" spans="1:21" ht="24" customHeight="1">
      <c r="A19" s="5" t="s">
        <v>149</v>
      </c>
      <c r="B19" s="174">
        <v>227</v>
      </c>
      <c r="C19" s="266">
        <f>D19/B19*1000</f>
        <v>4030.837004405286</v>
      </c>
      <c r="D19">
        <v>915</v>
      </c>
      <c r="E19" s="76">
        <v>6.395348837209298</v>
      </c>
      <c r="F19">
        <v>13594</v>
      </c>
      <c r="G19" s="266">
        <f>H19/F19*1000</f>
        <v>1434.7506252758571</v>
      </c>
      <c r="H19">
        <v>19504</v>
      </c>
      <c r="I19" s="77">
        <v>2.804132405650421</v>
      </c>
      <c r="M19" s="5" t="s">
        <v>149</v>
      </c>
      <c r="N19">
        <v>215</v>
      </c>
      <c r="O19" s="266">
        <f>P19/N19*1000</f>
        <v>4000</v>
      </c>
      <c r="P19">
        <v>860</v>
      </c>
      <c r="Q19" s="76" t="e">
        <f>P19/Y19*100-100</f>
        <v>#DIV/0!</v>
      </c>
      <c r="R19">
        <v>13280</v>
      </c>
      <c r="S19" s="266">
        <f>T19/R19*1000</f>
        <v>1428.6144578313254</v>
      </c>
      <c r="T19">
        <v>18972</v>
      </c>
      <c r="U19" s="77" t="e">
        <f>T19/AA19*100-100</f>
        <v>#DIV/0!</v>
      </c>
    </row>
    <row r="20" spans="1:21" ht="24" customHeight="1">
      <c r="A20" s="5" t="s">
        <v>150</v>
      </c>
      <c r="B20" s="174">
        <v>360</v>
      </c>
      <c r="C20" s="267">
        <f aca="true" t="shared" si="5" ref="C20:C28">D20/B20*1000</f>
        <v>4688.888888888889</v>
      </c>
      <c r="D20">
        <v>1688</v>
      </c>
      <c r="E20" s="76">
        <v>-21.41527001862198</v>
      </c>
      <c r="F20">
        <v>14463</v>
      </c>
      <c r="G20" s="267">
        <f aca="true" t="shared" si="6" ref="G20:G28">H20/F20*1000</f>
        <v>1037.129226301597</v>
      </c>
      <c r="H20">
        <v>15000</v>
      </c>
      <c r="I20" s="77">
        <v>4.88043630261501</v>
      </c>
      <c r="M20" s="5" t="s">
        <v>150</v>
      </c>
      <c r="N20">
        <v>600</v>
      </c>
      <c r="O20" s="267">
        <f aca="true" t="shared" si="7" ref="O20:O28">P20/N20*1000</f>
        <v>3580</v>
      </c>
      <c r="P20">
        <v>2148</v>
      </c>
      <c r="Q20" s="76" t="e">
        <f aca="true" t="shared" si="8" ref="Q20:Q28">P20/Y20*100-100</f>
        <v>#DIV/0!</v>
      </c>
      <c r="R20">
        <v>13889</v>
      </c>
      <c r="S20" s="267">
        <f aca="true" t="shared" si="9" ref="S20:S28">T20/R20*1000</f>
        <v>1029.735762113903</v>
      </c>
      <c r="T20">
        <v>14302</v>
      </c>
      <c r="U20" s="77" t="e">
        <f aca="true" t="shared" si="10" ref="U20:U28">T20/AA20*100-100</f>
        <v>#DIV/0!</v>
      </c>
    </row>
    <row r="21" spans="1:21" ht="24" customHeight="1">
      <c r="A21" s="5" t="s">
        <v>151</v>
      </c>
      <c r="B21" s="174">
        <v>3775</v>
      </c>
      <c r="C21" s="267">
        <f t="shared" si="5"/>
        <v>4341.721854304636</v>
      </c>
      <c r="D21">
        <v>16390</v>
      </c>
      <c r="E21" s="76">
        <v>9.933597156080225</v>
      </c>
      <c r="F21">
        <v>62162</v>
      </c>
      <c r="G21" s="267">
        <f t="shared" si="6"/>
        <v>1549.2744763681992</v>
      </c>
      <c r="H21">
        <v>96306</v>
      </c>
      <c r="I21" s="77">
        <v>7.400468384074927</v>
      </c>
      <c r="M21" s="5" t="s">
        <v>151</v>
      </c>
      <c r="N21">
        <v>3558</v>
      </c>
      <c r="O21" s="267">
        <f t="shared" si="7"/>
        <v>4190.275435637999</v>
      </c>
      <c r="P21">
        <v>14909</v>
      </c>
      <c r="Q21" s="76" t="e">
        <f t="shared" si="8"/>
        <v>#DIV/0!</v>
      </c>
      <c r="R21">
        <v>59328</v>
      </c>
      <c r="S21" s="267">
        <f t="shared" si="9"/>
        <v>1511.427993527508</v>
      </c>
      <c r="T21">
        <v>89670</v>
      </c>
      <c r="U21" s="77" t="e">
        <f t="shared" si="10"/>
        <v>#DIV/0!</v>
      </c>
    </row>
    <row r="22" spans="1:21" ht="24" customHeight="1">
      <c r="A22" s="5" t="s">
        <v>152</v>
      </c>
      <c r="B22" s="174">
        <v>72089</v>
      </c>
      <c r="C22" s="267">
        <f t="shared" si="5"/>
        <v>5521.0503682947465</v>
      </c>
      <c r="D22">
        <v>398007</v>
      </c>
      <c r="E22" s="76">
        <v>5.850954902435319</v>
      </c>
      <c r="F22">
        <v>55779</v>
      </c>
      <c r="G22" s="267">
        <f t="shared" si="6"/>
        <v>1227.7201097187115</v>
      </c>
      <c r="H22">
        <v>68481</v>
      </c>
      <c r="I22" s="77">
        <v>3.628769880302059</v>
      </c>
      <c r="M22" s="5" t="s">
        <v>152</v>
      </c>
      <c r="N22">
        <v>71966</v>
      </c>
      <c r="O22" s="267">
        <f t="shared" si="7"/>
        <v>5224.786704832837</v>
      </c>
      <c r="P22">
        <v>376007</v>
      </c>
      <c r="Q22" s="76" t="e">
        <f t="shared" si="8"/>
        <v>#DIV/0!</v>
      </c>
      <c r="R22">
        <v>55001</v>
      </c>
      <c r="S22" s="267">
        <f t="shared" si="9"/>
        <v>1201.487245686442</v>
      </c>
      <c r="T22">
        <v>66083</v>
      </c>
      <c r="U22" s="77" t="e">
        <f t="shared" si="10"/>
        <v>#DIV/0!</v>
      </c>
    </row>
    <row r="23" spans="1:21" ht="24" customHeight="1">
      <c r="A23" s="5" t="s">
        <v>423</v>
      </c>
      <c r="B23" s="174">
        <v>238</v>
      </c>
      <c r="C23" s="267">
        <f t="shared" si="5"/>
        <v>4995.798319327731</v>
      </c>
      <c r="D23">
        <v>1189</v>
      </c>
      <c r="E23" s="76">
        <v>3.391304347826079</v>
      </c>
      <c r="F23">
        <v>38434</v>
      </c>
      <c r="G23" s="267">
        <f t="shared" si="6"/>
        <v>833.4547536035801</v>
      </c>
      <c r="H23">
        <v>32033</v>
      </c>
      <c r="I23" s="77">
        <v>2.9900652670160355</v>
      </c>
      <c r="M23" s="5" t="s">
        <v>423</v>
      </c>
      <c r="N23">
        <v>230</v>
      </c>
      <c r="O23" s="267">
        <f t="shared" si="7"/>
        <v>5000</v>
      </c>
      <c r="P23">
        <v>1150</v>
      </c>
      <c r="Q23" s="76" t="e">
        <f t="shared" si="8"/>
        <v>#DIV/0!</v>
      </c>
      <c r="R23">
        <v>37314</v>
      </c>
      <c r="S23" s="267">
        <f t="shared" si="9"/>
        <v>833.5477300745029</v>
      </c>
      <c r="T23">
        <v>31103</v>
      </c>
      <c r="U23" s="77" t="e">
        <f t="shared" si="10"/>
        <v>#DIV/0!</v>
      </c>
    </row>
    <row r="24" spans="1:21" ht="24" customHeight="1">
      <c r="A24" s="5" t="s">
        <v>153</v>
      </c>
      <c r="B24" s="174">
        <v>7253</v>
      </c>
      <c r="C24" s="267">
        <f t="shared" si="5"/>
        <v>4854.956569695299</v>
      </c>
      <c r="D24">
        <v>35213</v>
      </c>
      <c r="E24" s="76">
        <v>4.598247437991972</v>
      </c>
      <c r="F24">
        <v>100246</v>
      </c>
      <c r="G24" s="267">
        <f t="shared" si="6"/>
        <v>1421.7125870358918</v>
      </c>
      <c r="H24">
        <v>142521</v>
      </c>
      <c r="I24" s="77">
        <v>6.5960120267460525</v>
      </c>
      <c r="M24" s="5" t="s">
        <v>153</v>
      </c>
      <c r="N24">
        <v>7066</v>
      </c>
      <c r="O24" s="267">
        <f t="shared" si="7"/>
        <v>4764.364562694594</v>
      </c>
      <c r="P24">
        <v>33665</v>
      </c>
      <c r="Q24" s="76" t="e">
        <f t="shared" si="8"/>
        <v>#DIV/0!</v>
      </c>
      <c r="R24">
        <v>98591</v>
      </c>
      <c r="S24" s="267">
        <f t="shared" si="9"/>
        <v>1356.1278412836873</v>
      </c>
      <c r="T24">
        <v>133702</v>
      </c>
      <c r="U24" s="77" t="e">
        <f t="shared" si="10"/>
        <v>#DIV/0!</v>
      </c>
    </row>
    <row r="25" spans="1:21" ht="24" customHeight="1">
      <c r="A25" s="5" t="s">
        <v>154</v>
      </c>
      <c r="B25" s="174">
        <v>258983</v>
      </c>
      <c r="C25" s="267">
        <f t="shared" si="5"/>
        <v>5040.898437349169</v>
      </c>
      <c r="D25">
        <v>1305507</v>
      </c>
      <c r="E25" s="76">
        <v>8.610598773551231</v>
      </c>
      <c r="F25">
        <v>480463</v>
      </c>
      <c r="G25" s="267">
        <f t="shared" si="6"/>
        <v>1677.4382210492795</v>
      </c>
      <c r="H25">
        <v>805947</v>
      </c>
      <c r="I25" s="77">
        <v>6.696647836867825</v>
      </c>
      <c r="M25" s="5" t="s">
        <v>154</v>
      </c>
      <c r="N25">
        <v>243146</v>
      </c>
      <c r="O25" s="267">
        <f t="shared" si="7"/>
        <v>4943.560659027909</v>
      </c>
      <c r="P25">
        <v>1202007</v>
      </c>
      <c r="Q25" s="76" t="e">
        <f t="shared" si="8"/>
        <v>#DIV/0!</v>
      </c>
      <c r="R25">
        <v>460484</v>
      </c>
      <c r="S25" s="267">
        <f t="shared" si="9"/>
        <v>1640.3675263418488</v>
      </c>
      <c r="T25">
        <v>755363</v>
      </c>
      <c r="U25" s="77" t="e">
        <f t="shared" si="10"/>
        <v>#DIV/0!</v>
      </c>
    </row>
    <row r="26" spans="1:21" ht="24" customHeight="1">
      <c r="A26" s="5" t="s">
        <v>155</v>
      </c>
      <c r="B26" s="174">
        <v>861173</v>
      </c>
      <c r="C26" s="267">
        <f t="shared" si="5"/>
        <v>5036.408480061498</v>
      </c>
      <c r="D26">
        <v>4337219</v>
      </c>
      <c r="E26" s="76">
        <v>4.222366667828112</v>
      </c>
      <c r="F26">
        <v>497785</v>
      </c>
      <c r="G26" s="267">
        <f t="shared" si="6"/>
        <v>1691.4551462981008</v>
      </c>
      <c r="H26">
        <v>841981</v>
      </c>
      <c r="I26" s="77">
        <v>7.077853205922224</v>
      </c>
      <c r="M26" s="5" t="s">
        <v>155</v>
      </c>
      <c r="N26">
        <v>862680</v>
      </c>
      <c r="O26" s="267">
        <f t="shared" si="7"/>
        <v>4823.926600825335</v>
      </c>
      <c r="P26">
        <v>4161505</v>
      </c>
      <c r="Q26" s="76" t="e">
        <f t="shared" si="8"/>
        <v>#DIV/0!</v>
      </c>
      <c r="R26">
        <v>473976</v>
      </c>
      <c r="S26" s="267">
        <f t="shared" si="9"/>
        <v>1658.99961179469</v>
      </c>
      <c r="T26">
        <v>786326</v>
      </c>
      <c r="U26" s="77" t="e">
        <f t="shared" si="10"/>
        <v>#DIV/0!</v>
      </c>
    </row>
    <row r="27" spans="1:21" ht="24" customHeight="1">
      <c r="A27" s="5" t="s">
        <v>156</v>
      </c>
      <c r="B27" s="174">
        <v>722677</v>
      </c>
      <c r="C27" s="267">
        <f t="shared" si="5"/>
        <v>6068.730567044475</v>
      </c>
      <c r="D27">
        <v>4385732</v>
      </c>
      <c r="E27" s="76">
        <v>6.1468493201079895</v>
      </c>
      <c r="F27">
        <v>362032</v>
      </c>
      <c r="G27" s="267">
        <f t="shared" si="6"/>
        <v>2254.717814999779</v>
      </c>
      <c r="H27">
        <v>816280</v>
      </c>
      <c r="I27" s="77">
        <v>6.276079809914407</v>
      </c>
      <c r="M27" s="5" t="s">
        <v>156</v>
      </c>
      <c r="N27">
        <v>715850</v>
      </c>
      <c r="O27" s="267">
        <f t="shared" si="7"/>
        <v>5771.822309142977</v>
      </c>
      <c r="P27">
        <v>4131759</v>
      </c>
      <c r="Q27" s="76" t="e">
        <f t="shared" si="8"/>
        <v>#DIV/0!</v>
      </c>
      <c r="R27">
        <v>350256</v>
      </c>
      <c r="S27" s="267">
        <f t="shared" si="9"/>
        <v>2192.896053172537</v>
      </c>
      <c r="T27">
        <v>768075</v>
      </c>
      <c r="U27" s="77" t="e">
        <f t="shared" si="10"/>
        <v>#DIV/0!</v>
      </c>
    </row>
    <row r="28" spans="1:21" ht="24" customHeight="1" thickBot="1">
      <c r="A28" s="9" t="s">
        <v>157</v>
      </c>
      <c r="B28" s="176">
        <v>99452</v>
      </c>
      <c r="C28" s="268">
        <f t="shared" si="5"/>
        <v>4090.9282870128304</v>
      </c>
      <c r="D28" s="202">
        <v>406851</v>
      </c>
      <c r="E28" s="76">
        <v>9.905074233354227</v>
      </c>
      <c r="F28" s="115">
        <v>535755</v>
      </c>
      <c r="G28" s="267">
        <f t="shared" si="6"/>
        <v>1718.1416878983864</v>
      </c>
      <c r="H28" s="115">
        <v>920503</v>
      </c>
      <c r="I28" s="77">
        <v>6.728574062200352</v>
      </c>
      <c r="M28" s="9" t="s">
        <v>157</v>
      </c>
      <c r="N28" s="202">
        <v>91564</v>
      </c>
      <c r="O28" s="268">
        <f t="shared" si="7"/>
        <v>4042.898955921541</v>
      </c>
      <c r="P28" s="202">
        <v>370184</v>
      </c>
      <c r="Q28" s="76" t="e">
        <f t="shared" si="8"/>
        <v>#DIV/0!</v>
      </c>
      <c r="R28" s="115">
        <v>507351</v>
      </c>
      <c r="S28" s="267">
        <f t="shared" si="9"/>
        <v>1699.9493447337247</v>
      </c>
      <c r="T28" s="115">
        <v>862471</v>
      </c>
      <c r="U28" s="77" t="e">
        <f t="shared" si="10"/>
        <v>#DIV/0!</v>
      </c>
    </row>
    <row r="29" spans="5:21" ht="14.25">
      <c r="E29" s="269"/>
      <c r="F29" s="250"/>
      <c r="G29" s="250"/>
      <c r="H29" s="250"/>
      <c r="I29" s="269"/>
      <c r="Q29" s="269"/>
      <c r="R29" s="250"/>
      <c r="S29" s="250"/>
      <c r="T29" s="250"/>
      <c r="U29" s="269"/>
    </row>
    <row r="30" ht="14.25">
      <c r="A30" s="239" t="s">
        <v>652</v>
      </c>
    </row>
  </sheetData>
  <sheetProtection/>
  <mergeCells count="16">
    <mergeCell ref="A2:I2"/>
    <mergeCell ref="A1:I1"/>
    <mergeCell ref="B17:E17"/>
    <mergeCell ref="F17:I17"/>
    <mergeCell ref="B3:E3"/>
    <mergeCell ref="F3:I3"/>
    <mergeCell ref="A15:I15"/>
    <mergeCell ref="A16:I16"/>
    <mergeCell ref="M15:U15"/>
    <mergeCell ref="M16:U16"/>
    <mergeCell ref="N17:Q17"/>
    <mergeCell ref="R17:U17"/>
    <mergeCell ref="M1:U1"/>
    <mergeCell ref="M2:U2"/>
    <mergeCell ref="N3:Q3"/>
    <mergeCell ref="R3:U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14.75390625" style="0" customWidth="1"/>
    <col min="2" max="4" width="8.625" style="0" customWidth="1"/>
    <col min="5" max="5" width="8.625" style="80" customWidth="1"/>
    <col min="6" max="8" width="8.625" style="0" customWidth="1"/>
    <col min="9" max="9" width="8.625" style="80" customWidth="1"/>
    <col min="14" max="14" width="14.75390625" style="0" customWidth="1"/>
    <col min="15" max="17" width="8.625" style="0" customWidth="1"/>
    <col min="18" max="18" width="8.625" style="80" customWidth="1"/>
    <col min="19" max="21" width="8.625" style="0" customWidth="1"/>
    <col min="22" max="22" width="8.625" style="80" customWidth="1"/>
  </cols>
  <sheetData>
    <row r="1" spans="1:22" ht="18.75">
      <c r="A1" s="336" t="s">
        <v>181</v>
      </c>
      <c r="B1" s="336"/>
      <c r="C1" s="336"/>
      <c r="D1" s="336"/>
      <c r="E1" s="336"/>
      <c r="F1" s="336"/>
      <c r="G1" s="336"/>
      <c r="H1" s="336"/>
      <c r="I1" s="336"/>
      <c r="N1" s="336" t="s">
        <v>181</v>
      </c>
      <c r="O1" s="336"/>
      <c r="P1" s="336"/>
      <c r="Q1" s="336"/>
      <c r="R1" s="336"/>
      <c r="S1" s="336"/>
      <c r="T1" s="336"/>
      <c r="U1" s="336"/>
      <c r="V1" s="336"/>
    </row>
    <row r="2" spans="1:22" ht="15" thickBot="1">
      <c r="A2" s="337" t="s">
        <v>508</v>
      </c>
      <c r="B2" s="337"/>
      <c r="C2" s="337"/>
      <c r="D2" s="337"/>
      <c r="E2" s="337"/>
      <c r="F2" s="337"/>
      <c r="G2" s="337"/>
      <c r="H2" s="337"/>
      <c r="I2" s="337"/>
      <c r="N2" s="337" t="s">
        <v>508</v>
      </c>
      <c r="O2" s="337"/>
      <c r="P2" s="337"/>
      <c r="Q2" s="337"/>
      <c r="R2" s="337"/>
      <c r="S2" s="337"/>
      <c r="T2" s="337"/>
      <c r="U2" s="337"/>
      <c r="V2" s="337"/>
    </row>
    <row r="3" spans="1:22" ht="25.5" customHeight="1">
      <c r="A3" s="4" t="s">
        <v>24</v>
      </c>
      <c r="B3" s="355" t="s">
        <v>182</v>
      </c>
      <c r="C3" s="355"/>
      <c r="D3" s="355"/>
      <c r="E3" s="355"/>
      <c r="F3" s="355" t="s">
        <v>183</v>
      </c>
      <c r="G3" s="355"/>
      <c r="H3" s="355"/>
      <c r="I3" s="356"/>
      <c r="N3" s="4" t="s">
        <v>24</v>
      </c>
      <c r="O3" s="355" t="s">
        <v>182</v>
      </c>
      <c r="P3" s="355"/>
      <c r="Q3" s="355"/>
      <c r="R3" s="355"/>
      <c r="S3" s="355" t="s">
        <v>183</v>
      </c>
      <c r="T3" s="355"/>
      <c r="U3" s="355"/>
      <c r="V3" s="356"/>
    </row>
    <row r="4" spans="1:22" ht="28.5">
      <c r="A4" s="37" t="s">
        <v>24</v>
      </c>
      <c r="B4" s="30" t="s">
        <v>167</v>
      </c>
      <c r="C4" s="30" t="s">
        <v>148</v>
      </c>
      <c r="D4" s="32" t="s">
        <v>168</v>
      </c>
      <c r="E4" s="159" t="s">
        <v>615</v>
      </c>
      <c r="F4" s="30" t="s">
        <v>169</v>
      </c>
      <c r="G4" s="30" t="s">
        <v>148</v>
      </c>
      <c r="H4" s="32" t="s">
        <v>168</v>
      </c>
      <c r="I4" s="166" t="s">
        <v>615</v>
      </c>
      <c r="N4" s="37" t="s">
        <v>24</v>
      </c>
      <c r="O4" s="30" t="s">
        <v>164</v>
      </c>
      <c r="P4" s="30" t="s">
        <v>148</v>
      </c>
      <c r="Q4" s="32" t="s">
        <v>163</v>
      </c>
      <c r="R4" s="159" t="s">
        <v>544</v>
      </c>
      <c r="S4" s="30" t="s">
        <v>161</v>
      </c>
      <c r="T4" s="30" t="s">
        <v>148</v>
      </c>
      <c r="U4" s="32" t="s">
        <v>163</v>
      </c>
      <c r="V4" s="166" t="s">
        <v>544</v>
      </c>
    </row>
    <row r="5" spans="1:22" ht="30.75" customHeight="1">
      <c r="A5" s="5" t="s">
        <v>149</v>
      </c>
      <c r="B5" s="270">
        <v>0</v>
      </c>
      <c r="C5" s="271">
        <v>0</v>
      </c>
      <c r="D5" s="270">
        <v>0</v>
      </c>
      <c r="E5" s="328">
        <v>-100</v>
      </c>
      <c r="F5" s="270">
        <v>70</v>
      </c>
      <c r="G5" s="271">
        <f>H5/F5*1000</f>
        <v>1642.857142857143</v>
      </c>
      <c r="H5" s="270">
        <v>115</v>
      </c>
      <c r="I5" s="273">
        <v>-9.448818897637807</v>
      </c>
      <c r="N5" s="5" t="s">
        <v>149</v>
      </c>
      <c r="O5" s="270">
        <v>24</v>
      </c>
      <c r="P5" s="271">
        <f>Q5/O5*1000</f>
        <v>1750</v>
      </c>
      <c r="Q5" s="270">
        <v>42</v>
      </c>
      <c r="R5" s="272" t="e">
        <f>Q5/X5*100-100</f>
        <v>#DIV/0!</v>
      </c>
      <c r="S5" s="270">
        <v>76</v>
      </c>
      <c r="T5" s="271">
        <f>U5/S5*1000</f>
        <v>1671.0526315789473</v>
      </c>
      <c r="U5" s="270">
        <v>127</v>
      </c>
      <c r="V5" s="273" t="e">
        <f>U5/Z5*100-100</f>
        <v>#DIV/0!</v>
      </c>
    </row>
    <row r="6" spans="1:22" ht="30.75" customHeight="1">
      <c r="A6" s="5" t="s">
        <v>150</v>
      </c>
      <c r="B6" s="270">
        <v>0</v>
      </c>
      <c r="C6" s="274">
        <v>0</v>
      </c>
      <c r="D6" s="270">
        <v>0</v>
      </c>
      <c r="E6" s="328">
        <v>0</v>
      </c>
      <c r="F6" s="270">
        <v>238</v>
      </c>
      <c r="G6" s="274">
        <f aca="true" t="shared" si="0" ref="G6:G14">H6/F6*1000</f>
        <v>1172.2689075630253</v>
      </c>
      <c r="H6" s="270">
        <v>279</v>
      </c>
      <c r="I6" s="272">
        <v>0</v>
      </c>
      <c r="N6" s="5" t="s">
        <v>150</v>
      </c>
      <c r="O6" s="270">
        <v>0</v>
      </c>
      <c r="P6" s="274">
        <v>0</v>
      </c>
      <c r="Q6" s="270">
        <v>0</v>
      </c>
      <c r="R6" s="272">
        <v>0</v>
      </c>
      <c r="S6" s="270">
        <v>238</v>
      </c>
      <c r="T6" s="274">
        <f aca="true" t="shared" si="1" ref="T6:T14">U6/S6*1000</f>
        <v>1172.2689075630253</v>
      </c>
      <c r="U6" s="270">
        <v>279</v>
      </c>
      <c r="V6" s="272" t="e">
        <f aca="true" t="shared" si="2" ref="V6:V14">U6/Z6*100-100</f>
        <v>#DIV/0!</v>
      </c>
    </row>
    <row r="7" spans="1:22" ht="30.75" customHeight="1">
      <c r="A7" s="5" t="s">
        <v>151</v>
      </c>
      <c r="B7" s="270">
        <v>554</v>
      </c>
      <c r="C7" s="274">
        <f aca="true" t="shared" si="3" ref="C7:C14">D7/B7*1000</f>
        <v>1944.043321299639</v>
      </c>
      <c r="D7" s="270">
        <v>1077</v>
      </c>
      <c r="E7" s="328">
        <v>-14.591593973037277</v>
      </c>
      <c r="F7" s="270">
        <v>6393</v>
      </c>
      <c r="G7" s="274">
        <f t="shared" si="0"/>
        <v>2167.839824808384</v>
      </c>
      <c r="H7" s="270">
        <v>13859</v>
      </c>
      <c r="I7" s="272">
        <v>8.544799498746869</v>
      </c>
      <c r="N7" s="5" t="s">
        <v>151</v>
      </c>
      <c r="O7" s="270">
        <v>635</v>
      </c>
      <c r="P7" s="274">
        <f aca="true" t="shared" si="4" ref="P7:P14">Q7/O7*1000</f>
        <v>1985.8267716535433</v>
      </c>
      <c r="Q7" s="270">
        <v>1261</v>
      </c>
      <c r="R7" s="272" t="e">
        <f aca="true" t="shared" si="5" ref="R7:R14">Q7/X7*100-100</f>
        <v>#DIV/0!</v>
      </c>
      <c r="S7" s="270">
        <v>5920</v>
      </c>
      <c r="T7" s="274">
        <f t="shared" si="1"/>
        <v>2156.756756756757</v>
      </c>
      <c r="U7" s="270">
        <v>12768</v>
      </c>
      <c r="V7" s="272" t="e">
        <f t="shared" si="2"/>
        <v>#DIV/0!</v>
      </c>
    </row>
    <row r="8" spans="1:22" ht="30.75" customHeight="1">
      <c r="A8" s="5" t="s">
        <v>152</v>
      </c>
      <c r="B8" s="270">
        <v>1980</v>
      </c>
      <c r="C8" s="274">
        <f t="shared" si="3"/>
        <v>1581.3131313131312</v>
      </c>
      <c r="D8" s="270">
        <v>3131</v>
      </c>
      <c r="E8" s="328">
        <v>82.99240210403275</v>
      </c>
      <c r="F8" s="270">
        <v>4876</v>
      </c>
      <c r="G8" s="274">
        <f t="shared" si="0"/>
        <v>1173.0926989335521</v>
      </c>
      <c r="H8" s="270">
        <v>5720</v>
      </c>
      <c r="I8" s="272">
        <v>-0.03495281370150849</v>
      </c>
      <c r="N8" s="5" t="s">
        <v>152</v>
      </c>
      <c r="O8" s="270">
        <v>1072</v>
      </c>
      <c r="P8" s="274">
        <f t="shared" si="4"/>
        <v>1596.0820895522388</v>
      </c>
      <c r="Q8" s="270">
        <v>1711</v>
      </c>
      <c r="R8" s="272" t="e">
        <f t="shared" si="5"/>
        <v>#DIV/0!</v>
      </c>
      <c r="S8" s="270">
        <v>4919</v>
      </c>
      <c r="T8" s="274">
        <f t="shared" si="1"/>
        <v>1163.2445619028258</v>
      </c>
      <c r="U8" s="270">
        <v>5722</v>
      </c>
      <c r="V8" s="272" t="e">
        <f t="shared" si="2"/>
        <v>#DIV/0!</v>
      </c>
    </row>
    <row r="9" spans="1:22" ht="30.75" customHeight="1">
      <c r="A9" s="5" t="s">
        <v>423</v>
      </c>
      <c r="B9" s="270">
        <v>4826</v>
      </c>
      <c r="C9" s="274">
        <f t="shared" si="3"/>
        <v>1323.6634894322422</v>
      </c>
      <c r="D9" s="270">
        <v>6388</v>
      </c>
      <c r="E9" s="328">
        <v>-11.828847481021398</v>
      </c>
      <c r="F9" s="270">
        <v>2979</v>
      </c>
      <c r="G9" s="274">
        <f t="shared" si="0"/>
        <v>1211.1446794226251</v>
      </c>
      <c r="H9" s="270">
        <v>3608</v>
      </c>
      <c r="I9" s="272">
        <v>3.0268418046830448</v>
      </c>
      <c r="N9" s="5" t="s">
        <v>423</v>
      </c>
      <c r="O9" s="270">
        <v>5491</v>
      </c>
      <c r="P9" s="274">
        <f t="shared" si="4"/>
        <v>1319.4317974867965</v>
      </c>
      <c r="Q9" s="270">
        <v>7245</v>
      </c>
      <c r="R9" s="272" t="e">
        <f t="shared" si="5"/>
        <v>#DIV/0!</v>
      </c>
      <c r="S9" s="270">
        <v>2886</v>
      </c>
      <c r="T9" s="274">
        <f t="shared" si="1"/>
        <v>1213.4442134442133</v>
      </c>
      <c r="U9" s="270">
        <v>3502</v>
      </c>
      <c r="V9" s="272" t="e">
        <f t="shared" si="2"/>
        <v>#DIV/0!</v>
      </c>
    </row>
    <row r="10" spans="1:22" ht="30.75" customHeight="1">
      <c r="A10" s="5" t="s">
        <v>153</v>
      </c>
      <c r="B10" s="270">
        <v>1783</v>
      </c>
      <c r="C10" s="274">
        <f t="shared" si="3"/>
        <v>1494.1110487941671</v>
      </c>
      <c r="D10" s="270">
        <v>2664</v>
      </c>
      <c r="E10" s="328">
        <v>35.29710512950737</v>
      </c>
      <c r="F10" s="270">
        <v>3053</v>
      </c>
      <c r="G10" s="274">
        <f t="shared" si="0"/>
        <v>1371.4379299050115</v>
      </c>
      <c r="H10" s="270">
        <v>4187</v>
      </c>
      <c r="I10" s="272">
        <v>5.705629891441561</v>
      </c>
      <c r="N10" s="5" t="s">
        <v>153</v>
      </c>
      <c r="O10" s="270">
        <v>1268</v>
      </c>
      <c r="P10" s="274">
        <f t="shared" si="4"/>
        <v>1552.8391167192428</v>
      </c>
      <c r="Q10" s="270">
        <v>1969</v>
      </c>
      <c r="R10" s="272" t="e">
        <f t="shared" si="5"/>
        <v>#DIV/0!</v>
      </c>
      <c r="S10" s="270">
        <v>2976</v>
      </c>
      <c r="T10" s="274">
        <f t="shared" si="1"/>
        <v>1330.981182795699</v>
      </c>
      <c r="U10" s="270">
        <v>3961</v>
      </c>
      <c r="V10" s="272" t="e">
        <f t="shared" si="2"/>
        <v>#DIV/0!</v>
      </c>
    </row>
    <row r="11" spans="1:22" ht="30.75" customHeight="1">
      <c r="A11" s="5" t="s">
        <v>154</v>
      </c>
      <c r="B11" s="270">
        <v>1948</v>
      </c>
      <c r="C11" s="274">
        <f t="shared" si="3"/>
        <v>1597.022587268994</v>
      </c>
      <c r="D11" s="270">
        <v>3111</v>
      </c>
      <c r="E11" s="328">
        <v>14.501288185498723</v>
      </c>
      <c r="F11" s="270">
        <v>5504</v>
      </c>
      <c r="G11" s="274">
        <f t="shared" si="0"/>
        <v>1468.204941860465</v>
      </c>
      <c r="H11" s="270">
        <v>8081</v>
      </c>
      <c r="I11" s="272">
        <v>-20.38423645320198</v>
      </c>
      <c r="N11" s="5" t="s">
        <v>154</v>
      </c>
      <c r="O11" s="270">
        <v>1686</v>
      </c>
      <c r="P11" s="274">
        <f t="shared" si="4"/>
        <v>1611.5065243179124</v>
      </c>
      <c r="Q11" s="270">
        <v>2717</v>
      </c>
      <c r="R11" s="272" t="e">
        <f t="shared" si="5"/>
        <v>#DIV/0!</v>
      </c>
      <c r="S11" s="270">
        <v>5648</v>
      </c>
      <c r="T11" s="274">
        <f t="shared" si="1"/>
        <v>1797.0963172804534</v>
      </c>
      <c r="U11" s="270">
        <v>10150</v>
      </c>
      <c r="V11" s="272" t="e">
        <f t="shared" si="2"/>
        <v>#DIV/0!</v>
      </c>
    </row>
    <row r="12" spans="1:22" ht="30.75" customHeight="1">
      <c r="A12" s="5" t="s">
        <v>155</v>
      </c>
      <c r="B12" s="270">
        <v>66894</v>
      </c>
      <c r="C12" s="274">
        <f t="shared" si="3"/>
        <v>1955.8704816575478</v>
      </c>
      <c r="D12" s="270">
        <v>130836</v>
      </c>
      <c r="E12" s="328">
        <v>6.792693079974541</v>
      </c>
      <c r="F12" s="270">
        <v>20439</v>
      </c>
      <c r="G12" s="274">
        <f t="shared" si="0"/>
        <v>1921.2779490190321</v>
      </c>
      <c r="H12" s="270">
        <v>39269</v>
      </c>
      <c r="I12" s="272">
        <v>4.873945091336381</v>
      </c>
      <c r="N12" s="5" t="s">
        <v>155</v>
      </c>
      <c r="O12" s="270">
        <v>64121</v>
      </c>
      <c r="P12" s="274">
        <f t="shared" si="4"/>
        <v>1910.6688916267683</v>
      </c>
      <c r="Q12" s="270">
        <v>122514</v>
      </c>
      <c r="R12" s="272" t="e">
        <f t="shared" si="5"/>
        <v>#DIV/0!</v>
      </c>
      <c r="S12" s="270">
        <v>20282</v>
      </c>
      <c r="T12" s="274">
        <f t="shared" si="1"/>
        <v>1846.1690168622424</v>
      </c>
      <c r="U12" s="270">
        <v>37444</v>
      </c>
      <c r="V12" s="272" t="e">
        <f t="shared" si="2"/>
        <v>#DIV/0!</v>
      </c>
    </row>
    <row r="13" spans="1:22" ht="30.75" customHeight="1">
      <c r="A13" s="5" t="s">
        <v>156</v>
      </c>
      <c r="B13" s="270">
        <v>28152</v>
      </c>
      <c r="C13" s="274">
        <f t="shared" si="3"/>
        <v>2205.420574026712</v>
      </c>
      <c r="D13" s="270">
        <v>62087</v>
      </c>
      <c r="E13" s="328">
        <v>0.9922410006994511</v>
      </c>
      <c r="F13" s="270">
        <v>29438</v>
      </c>
      <c r="G13" s="274">
        <f t="shared" si="0"/>
        <v>1996.1274543107547</v>
      </c>
      <c r="H13" s="270">
        <v>58762</v>
      </c>
      <c r="I13" s="272">
        <v>4.020109397957199</v>
      </c>
      <c r="N13" s="5" t="s">
        <v>156</v>
      </c>
      <c r="O13" s="270">
        <v>28211</v>
      </c>
      <c r="P13" s="274">
        <f t="shared" si="4"/>
        <v>2179.185424125341</v>
      </c>
      <c r="Q13" s="270">
        <v>61477</v>
      </c>
      <c r="R13" s="272" t="e">
        <f t="shared" si="5"/>
        <v>#DIV/0!</v>
      </c>
      <c r="S13" s="270">
        <v>28860</v>
      </c>
      <c r="T13" s="274">
        <f t="shared" si="1"/>
        <v>1957.4151074151073</v>
      </c>
      <c r="U13" s="270">
        <v>56491</v>
      </c>
      <c r="V13" s="272" t="e">
        <f t="shared" si="2"/>
        <v>#DIV/0!</v>
      </c>
    </row>
    <row r="14" spans="1:22" ht="30.75" customHeight="1" thickBot="1">
      <c r="A14" s="9" t="s">
        <v>157</v>
      </c>
      <c r="B14" s="275">
        <v>2618</v>
      </c>
      <c r="C14" s="276">
        <f t="shared" si="3"/>
        <v>2004.9656226126813</v>
      </c>
      <c r="D14" s="275">
        <v>5249</v>
      </c>
      <c r="E14" s="329">
        <v>-8.121827411167516</v>
      </c>
      <c r="F14" s="275">
        <v>66969</v>
      </c>
      <c r="G14" s="276">
        <f t="shared" si="0"/>
        <v>1742.3733369170811</v>
      </c>
      <c r="H14" s="275">
        <v>116685</v>
      </c>
      <c r="I14" s="277">
        <v>1.1740121909980843</v>
      </c>
      <c r="N14" s="9" t="s">
        <v>157</v>
      </c>
      <c r="O14" s="275">
        <v>2642</v>
      </c>
      <c r="P14" s="276">
        <f t="shared" si="4"/>
        <v>2162.3769871309614</v>
      </c>
      <c r="Q14" s="275">
        <v>5713</v>
      </c>
      <c r="R14" s="275" t="e">
        <f t="shared" si="5"/>
        <v>#DIV/0!</v>
      </c>
      <c r="S14" s="275">
        <v>64854</v>
      </c>
      <c r="T14" s="276">
        <f t="shared" si="1"/>
        <v>1778.3174515064607</v>
      </c>
      <c r="U14" s="275">
        <v>115331</v>
      </c>
      <c r="V14" s="277" t="e">
        <f t="shared" si="2"/>
        <v>#DIV/0!</v>
      </c>
    </row>
    <row r="15" spans="5:18" ht="14.25">
      <c r="E15"/>
      <c r="R15"/>
    </row>
  </sheetData>
  <sheetProtection/>
  <mergeCells count="8">
    <mergeCell ref="N1:V1"/>
    <mergeCell ref="N2:V2"/>
    <mergeCell ref="O3:R3"/>
    <mergeCell ref="S3:V3"/>
    <mergeCell ref="A1:I1"/>
    <mergeCell ref="A2:I2"/>
    <mergeCell ref="B3:E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6.375" style="0" customWidth="1"/>
    <col min="2" max="6" width="12.75390625" style="0" customWidth="1"/>
    <col min="7" max="8" width="9.75390625" style="0" customWidth="1"/>
    <col min="9" max="9" width="16.375" style="0" customWidth="1"/>
    <col min="10" max="14" width="12.75390625" style="0" customWidth="1"/>
  </cols>
  <sheetData>
    <row r="1" spans="1:14" ht="18.75">
      <c r="A1" s="336" t="s">
        <v>196</v>
      </c>
      <c r="B1" s="336"/>
      <c r="C1" s="336"/>
      <c r="D1" s="336"/>
      <c r="E1" s="336"/>
      <c r="F1" s="336"/>
      <c r="I1" s="336" t="s">
        <v>196</v>
      </c>
      <c r="J1" s="336"/>
      <c r="K1" s="336"/>
      <c r="L1" s="336"/>
      <c r="M1" s="336"/>
      <c r="N1" s="336"/>
    </row>
    <row r="2" spans="1:14" ht="15" thickBot="1">
      <c r="A2" s="337" t="s">
        <v>197</v>
      </c>
      <c r="B2" s="337"/>
      <c r="C2" s="337"/>
      <c r="D2" s="337"/>
      <c r="E2" s="337"/>
      <c r="F2" s="337"/>
      <c r="I2" s="337" t="s">
        <v>197</v>
      </c>
      <c r="J2" s="337"/>
      <c r="K2" s="337"/>
      <c r="L2" s="337"/>
      <c r="M2" s="337"/>
      <c r="N2" s="337"/>
    </row>
    <row r="3" spans="1:14" ht="26.25" customHeight="1">
      <c r="A3" s="4" t="s">
        <v>51</v>
      </c>
      <c r="B3" s="378" t="s">
        <v>619</v>
      </c>
      <c r="C3" s="379"/>
      <c r="D3" s="378" t="s">
        <v>617</v>
      </c>
      <c r="E3" s="379"/>
      <c r="F3" s="215" t="s">
        <v>620</v>
      </c>
      <c r="I3" s="4" t="s">
        <v>51</v>
      </c>
      <c r="J3" s="378" t="s">
        <v>547</v>
      </c>
      <c r="K3" s="379"/>
      <c r="L3" s="378" t="s">
        <v>545</v>
      </c>
      <c r="M3" s="379"/>
      <c r="N3" s="215" t="s">
        <v>548</v>
      </c>
    </row>
    <row r="4" spans="1:14" ht="26.25" customHeight="1">
      <c r="A4" s="5" t="s">
        <v>51</v>
      </c>
      <c r="B4" s="30" t="s">
        <v>184</v>
      </c>
      <c r="C4" s="30" t="s">
        <v>32</v>
      </c>
      <c r="D4" s="30" t="s">
        <v>184</v>
      </c>
      <c r="E4" s="30" t="s">
        <v>32</v>
      </c>
      <c r="F4" s="216" t="s">
        <v>621</v>
      </c>
      <c r="I4" s="5" t="s">
        <v>51</v>
      </c>
      <c r="J4" s="30" t="s">
        <v>184</v>
      </c>
      <c r="K4" s="30" t="s">
        <v>32</v>
      </c>
      <c r="L4" s="30" t="s">
        <v>184</v>
      </c>
      <c r="M4" s="30" t="s">
        <v>32</v>
      </c>
      <c r="N4" s="216" t="s">
        <v>546</v>
      </c>
    </row>
    <row r="5" spans="1:14" ht="26.25" customHeight="1">
      <c r="A5" s="14" t="s">
        <v>185</v>
      </c>
      <c r="B5" s="12">
        <v>28183</v>
      </c>
      <c r="C5" s="12">
        <v>6261</v>
      </c>
      <c r="D5" s="12">
        <v>29738</v>
      </c>
      <c r="E5" s="12">
        <v>6207</v>
      </c>
      <c r="F5" s="273">
        <f>C5/E5*100-100</f>
        <v>0.8699855002416683</v>
      </c>
      <c r="I5" s="14" t="s">
        <v>185</v>
      </c>
      <c r="J5" s="12">
        <v>29738</v>
      </c>
      <c r="K5" s="12">
        <v>6207</v>
      </c>
      <c r="L5" s="12">
        <v>29135</v>
      </c>
      <c r="M5" s="12">
        <v>5908</v>
      </c>
      <c r="N5" s="273">
        <f>K5/M5*100-100</f>
        <v>5.060934326337161</v>
      </c>
    </row>
    <row r="6" spans="1:14" ht="26.25" customHeight="1">
      <c r="A6" s="5" t="s">
        <v>186</v>
      </c>
      <c r="B6" s="7">
        <v>1395161</v>
      </c>
      <c r="C6" s="7">
        <v>2660742</v>
      </c>
      <c r="D6" s="7">
        <v>1341065</v>
      </c>
      <c r="E6" s="7">
        <v>2454779</v>
      </c>
      <c r="F6" s="272">
        <f aca="true" t="shared" si="0" ref="F6:F15">C6/E6*100-100</f>
        <v>8.39028686492756</v>
      </c>
      <c r="I6" s="5" t="s">
        <v>186</v>
      </c>
      <c r="J6" s="7">
        <v>1341065</v>
      </c>
      <c r="K6" s="7">
        <v>2454779</v>
      </c>
      <c r="L6" s="7">
        <v>1294960</v>
      </c>
      <c r="M6" s="7">
        <v>2348181</v>
      </c>
      <c r="N6" s="272">
        <f aca="true" t="shared" si="1" ref="N6:N13">K6/M6*100-100</f>
        <v>4.539598949144036</v>
      </c>
    </row>
    <row r="7" spans="1:14" ht="26.25" customHeight="1">
      <c r="A7" s="5" t="s">
        <v>187</v>
      </c>
      <c r="B7" s="7">
        <v>74448</v>
      </c>
      <c r="C7" s="7">
        <v>65161</v>
      </c>
      <c r="D7" s="7">
        <v>68943</v>
      </c>
      <c r="E7" s="7">
        <v>61188</v>
      </c>
      <c r="F7" s="272">
        <f t="shared" si="0"/>
        <v>6.493103222854145</v>
      </c>
      <c r="I7" s="5" t="s">
        <v>187</v>
      </c>
      <c r="J7" s="7">
        <v>68943</v>
      </c>
      <c r="K7" s="7">
        <v>61188</v>
      </c>
      <c r="L7" s="7">
        <v>51710</v>
      </c>
      <c r="M7" s="7">
        <v>44677</v>
      </c>
      <c r="N7" s="272">
        <f t="shared" si="1"/>
        <v>36.95637576381583</v>
      </c>
    </row>
    <row r="8" spans="1:14" ht="26.25" customHeight="1">
      <c r="A8" s="5" t="s">
        <v>188</v>
      </c>
      <c r="B8" s="7">
        <v>418005</v>
      </c>
      <c r="C8" s="7">
        <v>1267566</v>
      </c>
      <c r="D8" s="7">
        <v>406826</v>
      </c>
      <c r="E8" s="7">
        <v>1193066</v>
      </c>
      <c r="F8" s="272">
        <f t="shared" si="0"/>
        <v>6.244415648421793</v>
      </c>
      <c r="I8" s="5" t="s">
        <v>188</v>
      </c>
      <c r="J8" s="7">
        <v>406826</v>
      </c>
      <c r="K8" s="7">
        <v>1193066</v>
      </c>
      <c r="L8" s="7">
        <v>416505</v>
      </c>
      <c r="M8" s="7">
        <v>1175380</v>
      </c>
      <c r="N8" s="272">
        <f t="shared" si="1"/>
        <v>1.5047048614065233</v>
      </c>
    </row>
    <row r="9" spans="1:14" ht="26.25" customHeight="1">
      <c r="A9" s="5" t="s">
        <v>189</v>
      </c>
      <c r="B9" s="7">
        <v>411852</v>
      </c>
      <c r="C9" s="7">
        <v>921613</v>
      </c>
      <c r="D9" s="7">
        <v>391284</v>
      </c>
      <c r="E9" s="7">
        <v>844401</v>
      </c>
      <c r="F9" s="272">
        <f t="shared" si="0"/>
        <v>9.143996750359122</v>
      </c>
      <c r="I9" s="5" t="s">
        <v>189</v>
      </c>
      <c r="J9" s="7">
        <v>391284</v>
      </c>
      <c r="K9" s="7">
        <v>844401</v>
      </c>
      <c r="L9" s="7">
        <v>357074</v>
      </c>
      <c r="M9" s="7">
        <v>784777</v>
      </c>
      <c r="N9" s="272">
        <f t="shared" si="1"/>
        <v>7.597572303979348</v>
      </c>
    </row>
    <row r="10" spans="1:14" ht="26.25" customHeight="1">
      <c r="A10" s="5" t="s">
        <v>190</v>
      </c>
      <c r="B10" s="7">
        <v>248546</v>
      </c>
      <c r="C10" s="7">
        <v>143649</v>
      </c>
      <c r="D10" s="7">
        <v>246685</v>
      </c>
      <c r="E10" s="7">
        <v>120676</v>
      </c>
      <c r="F10" s="272">
        <f t="shared" si="0"/>
        <v>19.036925320693427</v>
      </c>
      <c r="I10" s="5" t="s">
        <v>190</v>
      </c>
      <c r="J10" s="7">
        <v>246685</v>
      </c>
      <c r="K10" s="7">
        <v>120676</v>
      </c>
      <c r="L10" s="7">
        <v>242116</v>
      </c>
      <c r="M10" s="7">
        <v>115032</v>
      </c>
      <c r="N10" s="272">
        <f t="shared" si="1"/>
        <v>4.906460810904804</v>
      </c>
    </row>
    <row r="11" spans="1:14" ht="26.25" customHeight="1">
      <c r="A11" s="5" t="s">
        <v>191</v>
      </c>
      <c r="B11" s="7">
        <v>71937</v>
      </c>
      <c r="C11" s="7">
        <v>43873</v>
      </c>
      <c r="D11" s="7">
        <v>68248</v>
      </c>
      <c r="E11" s="7">
        <v>41561</v>
      </c>
      <c r="F11" s="272">
        <f t="shared" si="0"/>
        <v>5.562907533504969</v>
      </c>
      <c r="I11" s="5" t="s">
        <v>191</v>
      </c>
      <c r="J11" s="7">
        <v>68248</v>
      </c>
      <c r="K11" s="7">
        <v>41561</v>
      </c>
      <c r="L11" s="7">
        <v>72048</v>
      </c>
      <c r="M11" s="7">
        <v>39874</v>
      </c>
      <c r="N11" s="272">
        <f t="shared" si="1"/>
        <v>4.230827105381962</v>
      </c>
    </row>
    <row r="12" spans="1:14" ht="26.25" customHeight="1">
      <c r="A12" s="5" t="s">
        <v>192</v>
      </c>
      <c r="B12" s="7">
        <v>38903</v>
      </c>
      <c r="C12" s="7">
        <v>44465</v>
      </c>
      <c r="D12" s="7">
        <v>37906</v>
      </c>
      <c r="E12" s="7">
        <v>42682</v>
      </c>
      <c r="F12" s="272">
        <f t="shared" si="0"/>
        <v>4.177404995079897</v>
      </c>
      <c r="I12" s="5" t="s">
        <v>192</v>
      </c>
      <c r="J12" s="7">
        <v>37906</v>
      </c>
      <c r="K12" s="7">
        <v>42682</v>
      </c>
      <c r="L12" s="7">
        <v>37949</v>
      </c>
      <c r="M12" s="7">
        <v>41553</v>
      </c>
      <c r="N12" s="272">
        <f t="shared" si="1"/>
        <v>2.7170120087598946</v>
      </c>
    </row>
    <row r="13" spans="1:14" ht="26.25" customHeight="1">
      <c r="A13" s="5" t="s">
        <v>193</v>
      </c>
      <c r="B13" s="7">
        <v>42800</v>
      </c>
      <c r="C13" s="7">
        <v>121680</v>
      </c>
      <c r="D13" s="7">
        <v>41533</v>
      </c>
      <c r="E13" s="7">
        <v>107326</v>
      </c>
      <c r="F13" s="272">
        <f t="shared" si="0"/>
        <v>13.374205691072063</v>
      </c>
      <c r="I13" s="5" t="s">
        <v>193</v>
      </c>
      <c r="J13" s="7">
        <v>41533</v>
      </c>
      <c r="K13" s="7">
        <v>107326</v>
      </c>
      <c r="L13" s="7">
        <v>41290</v>
      </c>
      <c r="M13" s="7">
        <v>107324</v>
      </c>
      <c r="N13" s="272">
        <f t="shared" si="1"/>
        <v>0.0018635160821389718</v>
      </c>
    </row>
    <row r="14" spans="1:14" ht="26.25" customHeight="1">
      <c r="A14" s="5" t="s">
        <v>194</v>
      </c>
      <c r="B14" s="270" t="s">
        <v>618</v>
      </c>
      <c r="C14" s="278">
        <v>18302</v>
      </c>
      <c r="D14" s="270" t="s">
        <v>618</v>
      </c>
      <c r="E14" s="7">
        <v>17802</v>
      </c>
      <c r="F14" s="272">
        <f>C14/E14*100-100</f>
        <v>2.8086731827884535</v>
      </c>
      <c r="I14" s="5" t="s">
        <v>194</v>
      </c>
      <c r="J14" s="270" t="s">
        <v>556</v>
      </c>
      <c r="K14" s="278">
        <v>17802</v>
      </c>
      <c r="L14" s="270" t="s">
        <v>556</v>
      </c>
      <c r="M14" s="7">
        <v>16925</v>
      </c>
      <c r="N14" s="272">
        <f>K14/M14*100-100</f>
        <v>5.181683899556873</v>
      </c>
    </row>
    <row r="15" spans="1:14" ht="26.25" customHeight="1" thickBot="1">
      <c r="A15" s="9" t="s">
        <v>195</v>
      </c>
      <c r="B15" s="275" t="s">
        <v>618</v>
      </c>
      <c r="C15" s="10">
        <v>724</v>
      </c>
      <c r="D15" s="275" t="s">
        <v>618</v>
      </c>
      <c r="E15" s="10">
        <v>697</v>
      </c>
      <c r="F15" s="277">
        <f t="shared" si="0"/>
        <v>3.8737446197991403</v>
      </c>
      <c r="I15" s="9" t="s">
        <v>195</v>
      </c>
      <c r="J15" s="275" t="s">
        <v>556</v>
      </c>
      <c r="K15" s="10">
        <v>697</v>
      </c>
      <c r="L15" s="275" t="s">
        <v>556</v>
      </c>
      <c r="M15" s="10">
        <v>676</v>
      </c>
      <c r="N15" s="277">
        <f>K15/M15*100-100</f>
        <v>3.1065088757396495</v>
      </c>
    </row>
  </sheetData>
  <sheetProtection/>
  <mergeCells count="8">
    <mergeCell ref="I1:N1"/>
    <mergeCell ref="I2:N2"/>
    <mergeCell ref="J3:K3"/>
    <mergeCell ref="L3:M3"/>
    <mergeCell ref="B3:C3"/>
    <mergeCell ref="D3:E3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5.75390625" style="0" customWidth="1"/>
    <col min="2" max="7" width="11.00390625" style="0" customWidth="1"/>
    <col min="10" max="10" width="14.125" style="0" customWidth="1"/>
    <col min="11" max="16" width="11.00390625" style="0" customWidth="1"/>
  </cols>
  <sheetData>
    <row r="1" spans="1:16" ht="18.75">
      <c r="A1" s="336" t="s">
        <v>213</v>
      </c>
      <c r="B1" s="336"/>
      <c r="C1" s="336"/>
      <c r="D1" s="336"/>
      <c r="E1" s="336"/>
      <c r="F1" s="336"/>
      <c r="G1" s="336"/>
      <c r="J1" s="336" t="s">
        <v>213</v>
      </c>
      <c r="K1" s="336"/>
      <c r="L1" s="336"/>
      <c r="M1" s="336"/>
      <c r="N1" s="336"/>
      <c r="O1" s="336"/>
      <c r="P1" s="336"/>
    </row>
    <row r="2" spans="1:16" ht="14.25">
      <c r="A2" s="380" t="s">
        <v>622</v>
      </c>
      <c r="B2" s="380"/>
      <c r="C2" s="380"/>
      <c r="D2" s="380"/>
      <c r="E2" s="380"/>
      <c r="F2" s="380"/>
      <c r="G2" s="380"/>
      <c r="J2" s="380" t="s">
        <v>549</v>
      </c>
      <c r="K2" s="380"/>
      <c r="L2" s="380"/>
      <c r="M2" s="380"/>
      <c r="N2" s="380"/>
      <c r="O2" s="380"/>
      <c r="P2" s="380"/>
    </row>
    <row r="3" spans="1:16" ht="15" thickBot="1">
      <c r="A3" s="337" t="s">
        <v>214</v>
      </c>
      <c r="B3" s="337"/>
      <c r="C3" s="337"/>
      <c r="D3" s="337"/>
      <c r="E3" s="337"/>
      <c r="F3" s="337"/>
      <c r="G3" s="337"/>
      <c r="J3" s="337" t="s">
        <v>214</v>
      </c>
      <c r="K3" s="337"/>
      <c r="L3" s="337"/>
      <c r="M3" s="337"/>
      <c r="N3" s="337"/>
      <c r="O3" s="337"/>
      <c r="P3" s="337"/>
    </row>
    <row r="4" spans="1:16" ht="30" customHeight="1">
      <c r="A4" s="4" t="s">
        <v>42</v>
      </c>
      <c r="B4" s="379" t="s">
        <v>198</v>
      </c>
      <c r="C4" s="379"/>
      <c r="D4" s="379" t="s">
        <v>199</v>
      </c>
      <c r="E4" s="379"/>
      <c r="F4" s="379" t="s">
        <v>200</v>
      </c>
      <c r="G4" s="381"/>
      <c r="J4" s="4" t="s">
        <v>42</v>
      </c>
      <c r="K4" s="379" t="s">
        <v>198</v>
      </c>
      <c r="L4" s="379"/>
      <c r="M4" s="379" t="s">
        <v>199</v>
      </c>
      <c r="N4" s="379"/>
      <c r="O4" s="379" t="s">
        <v>200</v>
      </c>
      <c r="P4" s="381"/>
    </row>
    <row r="5" spans="1:16" ht="30" customHeight="1">
      <c r="A5" s="37" t="s">
        <v>42</v>
      </c>
      <c r="B5" s="30" t="s">
        <v>201</v>
      </c>
      <c r="C5" s="30" t="s">
        <v>162</v>
      </c>
      <c r="D5" s="30" t="s">
        <v>201</v>
      </c>
      <c r="E5" s="30" t="s">
        <v>202</v>
      </c>
      <c r="F5" s="30" t="s">
        <v>201</v>
      </c>
      <c r="G5" s="34" t="s">
        <v>212</v>
      </c>
      <c r="J5" s="37" t="s">
        <v>42</v>
      </c>
      <c r="K5" s="30" t="s">
        <v>201</v>
      </c>
      <c r="L5" s="30" t="s">
        <v>162</v>
      </c>
      <c r="M5" s="30" t="s">
        <v>201</v>
      </c>
      <c r="N5" s="30" t="s">
        <v>202</v>
      </c>
      <c r="O5" s="30" t="s">
        <v>201</v>
      </c>
      <c r="P5" s="34" t="s">
        <v>212</v>
      </c>
    </row>
    <row r="6" spans="1:16" ht="30" customHeight="1">
      <c r="A6" s="5" t="s">
        <v>203</v>
      </c>
      <c r="B6" s="7">
        <v>241</v>
      </c>
      <c r="C6" s="7">
        <v>288</v>
      </c>
      <c r="D6" s="7">
        <v>0</v>
      </c>
      <c r="E6" s="7">
        <v>0</v>
      </c>
      <c r="F6" s="7">
        <v>75</v>
      </c>
      <c r="G6" s="8">
        <v>110</v>
      </c>
      <c r="J6" s="5" t="s">
        <v>203</v>
      </c>
      <c r="K6" s="7">
        <v>238</v>
      </c>
      <c r="L6" s="7">
        <v>287</v>
      </c>
      <c r="M6" s="7">
        <v>0</v>
      </c>
      <c r="N6" s="7">
        <v>0</v>
      </c>
      <c r="O6" s="7">
        <v>69</v>
      </c>
      <c r="P6" s="8">
        <v>103</v>
      </c>
    </row>
    <row r="7" spans="1:16" ht="30" customHeight="1">
      <c r="A7" s="5" t="s">
        <v>204</v>
      </c>
      <c r="B7" s="7">
        <v>131</v>
      </c>
      <c r="C7" s="7">
        <v>274</v>
      </c>
      <c r="D7" s="7">
        <v>0</v>
      </c>
      <c r="E7" s="7">
        <v>0</v>
      </c>
      <c r="F7" s="7">
        <v>72</v>
      </c>
      <c r="G7" s="8">
        <v>197</v>
      </c>
      <c r="J7" s="5" t="s">
        <v>204</v>
      </c>
      <c r="K7" s="7">
        <v>130</v>
      </c>
      <c r="L7" s="7">
        <v>273</v>
      </c>
      <c r="M7" s="7">
        <v>0</v>
      </c>
      <c r="N7" s="7">
        <v>0</v>
      </c>
      <c r="O7" s="7">
        <v>73</v>
      </c>
      <c r="P7" s="8">
        <v>197</v>
      </c>
    </row>
    <row r="8" spans="1:16" ht="30" customHeight="1">
      <c r="A8" s="5" t="s">
        <v>205</v>
      </c>
      <c r="B8" s="7">
        <v>13793</v>
      </c>
      <c r="C8" s="7">
        <v>25824</v>
      </c>
      <c r="D8" s="7">
        <v>170</v>
      </c>
      <c r="E8" s="7">
        <v>252</v>
      </c>
      <c r="F8" s="7">
        <v>7434</v>
      </c>
      <c r="G8" s="8">
        <v>21310</v>
      </c>
      <c r="J8" s="5" t="s">
        <v>205</v>
      </c>
      <c r="K8" s="7">
        <v>13670</v>
      </c>
      <c r="L8" s="7">
        <v>24034</v>
      </c>
      <c r="M8" s="7">
        <v>170</v>
      </c>
      <c r="N8" s="7">
        <v>242</v>
      </c>
      <c r="O8" s="7">
        <v>7434</v>
      </c>
      <c r="P8" s="8">
        <v>19894</v>
      </c>
    </row>
    <row r="9" spans="1:16" ht="30" customHeight="1">
      <c r="A9" s="5" t="s">
        <v>206</v>
      </c>
      <c r="B9" s="7">
        <v>12966</v>
      </c>
      <c r="C9" s="7">
        <v>22138</v>
      </c>
      <c r="D9" s="7">
        <v>60</v>
      </c>
      <c r="E9">
        <v>56</v>
      </c>
      <c r="F9" s="7">
        <v>7436</v>
      </c>
      <c r="G9" s="8">
        <v>14545</v>
      </c>
      <c r="J9" s="5" t="s">
        <v>206</v>
      </c>
      <c r="K9" s="7">
        <v>12759</v>
      </c>
      <c r="L9" s="7">
        <v>20743</v>
      </c>
      <c r="M9" s="7">
        <v>60</v>
      </c>
      <c r="N9">
        <v>54</v>
      </c>
      <c r="O9" s="7">
        <v>7436</v>
      </c>
      <c r="P9" s="8">
        <v>14174</v>
      </c>
    </row>
    <row r="10" spans="1:16" ht="30" customHeight="1">
      <c r="A10" s="5" t="s">
        <v>423</v>
      </c>
      <c r="B10" s="7">
        <v>24319</v>
      </c>
      <c r="C10" s="7">
        <v>64062</v>
      </c>
      <c r="D10" s="7">
        <v>0</v>
      </c>
      <c r="E10" s="7">
        <v>0</v>
      </c>
      <c r="F10" s="7">
        <v>18328</v>
      </c>
      <c r="G10" s="8">
        <v>57929</v>
      </c>
      <c r="J10" s="5" t="s">
        <v>423</v>
      </c>
      <c r="K10" s="7">
        <v>23509</v>
      </c>
      <c r="L10" s="7">
        <v>62162</v>
      </c>
      <c r="M10" s="7">
        <v>0</v>
      </c>
      <c r="N10" s="7">
        <v>0</v>
      </c>
      <c r="O10" s="7">
        <v>17726</v>
      </c>
      <c r="P10" s="8">
        <v>56228</v>
      </c>
    </row>
    <row r="11" spans="1:16" ht="30" customHeight="1">
      <c r="A11" s="5" t="s">
        <v>207</v>
      </c>
      <c r="B11" s="7">
        <v>39962</v>
      </c>
      <c r="C11" s="7">
        <v>78398</v>
      </c>
      <c r="D11" s="7">
        <v>1130</v>
      </c>
      <c r="E11" s="7">
        <v>2100</v>
      </c>
      <c r="F11" s="7">
        <v>20783</v>
      </c>
      <c r="G11" s="8">
        <v>60382</v>
      </c>
      <c r="J11" s="5" t="s">
        <v>207</v>
      </c>
      <c r="K11" s="7">
        <v>40953</v>
      </c>
      <c r="L11" s="7">
        <v>73571</v>
      </c>
      <c r="M11" s="7">
        <v>1130</v>
      </c>
      <c r="N11" s="7">
        <v>1975</v>
      </c>
      <c r="O11" s="7">
        <v>21965</v>
      </c>
      <c r="P11" s="8">
        <v>56879</v>
      </c>
    </row>
    <row r="12" spans="1:16" ht="30" customHeight="1">
      <c r="A12" s="5" t="s">
        <v>208</v>
      </c>
      <c r="B12" s="7">
        <v>387879</v>
      </c>
      <c r="C12" s="7">
        <v>1022082</v>
      </c>
      <c r="D12" s="7">
        <v>0</v>
      </c>
      <c r="E12" s="7">
        <v>0</v>
      </c>
      <c r="F12" s="7">
        <v>125272</v>
      </c>
      <c r="G12" s="8">
        <v>425701</v>
      </c>
      <c r="J12" s="5" t="s">
        <v>208</v>
      </c>
      <c r="K12" s="7">
        <v>377075</v>
      </c>
      <c r="L12" s="7">
        <v>958076</v>
      </c>
      <c r="M12" s="7">
        <v>0</v>
      </c>
      <c r="N12" s="7">
        <v>0</v>
      </c>
      <c r="O12" s="7">
        <v>123343</v>
      </c>
      <c r="P12" s="8">
        <v>406067</v>
      </c>
    </row>
    <row r="13" spans="1:16" ht="30" customHeight="1">
      <c r="A13" s="5" t="s">
        <v>209</v>
      </c>
      <c r="B13" s="7">
        <v>344946</v>
      </c>
      <c r="C13" s="7">
        <v>742391</v>
      </c>
      <c r="D13" s="7">
        <v>3009</v>
      </c>
      <c r="E13" s="7">
        <v>2278</v>
      </c>
      <c r="F13" s="7">
        <v>122242</v>
      </c>
      <c r="G13" s="8">
        <v>363606</v>
      </c>
      <c r="J13" s="5" t="s">
        <v>209</v>
      </c>
      <c r="K13" s="7">
        <v>323332</v>
      </c>
      <c r="L13" s="7">
        <v>669391</v>
      </c>
      <c r="M13" s="7">
        <v>2892</v>
      </c>
      <c r="N13" s="7">
        <v>2191</v>
      </c>
      <c r="O13" s="7">
        <v>114157</v>
      </c>
      <c r="P13" s="8">
        <v>326954</v>
      </c>
    </row>
    <row r="14" spans="1:16" ht="30" customHeight="1">
      <c r="A14" s="5" t="s">
        <v>210</v>
      </c>
      <c r="B14" s="7">
        <v>130884</v>
      </c>
      <c r="C14" s="7">
        <v>258250</v>
      </c>
      <c r="D14" s="7">
        <v>1618</v>
      </c>
      <c r="E14" s="7">
        <v>2021</v>
      </c>
      <c r="F14" s="7">
        <v>62904</v>
      </c>
      <c r="G14" s="8">
        <v>183060</v>
      </c>
      <c r="J14" s="5" t="s">
        <v>210</v>
      </c>
      <c r="K14" s="7">
        <v>122523</v>
      </c>
      <c r="L14" s="7">
        <v>234877</v>
      </c>
      <c r="M14" s="7">
        <v>1542</v>
      </c>
      <c r="N14" s="7">
        <v>1770</v>
      </c>
      <c r="O14" s="7">
        <v>63920</v>
      </c>
      <c r="P14" s="8">
        <v>179267</v>
      </c>
    </row>
    <row r="15" spans="1:16" ht="30" customHeight="1" thickBot="1">
      <c r="A15" s="9" t="s">
        <v>211</v>
      </c>
      <c r="B15" s="10">
        <v>440040</v>
      </c>
      <c r="C15" s="10">
        <v>447035</v>
      </c>
      <c r="D15" s="10">
        <v>68461</v>
      </c>
      <c r="E15" s="10">
        <v>58454</v>
      </c>
      <c r="F15" s="10">
        <v>53459</v>
      </c>
      <c r="G15" s="11">
        <v>140726</v>
      </c>
      <c r="J15" s="9" t="s">
        <v>211</v>
      </c>
      <c r="K15" s="10">
        <v>426876</v>
      </c>
      <c r="L15" s="10">
        <v>411365</v>
      </c>
      <c r="M15" s="10">
        <v>63149</v>
      </c>
      <c r="N15" s="10">
        <v>54956</v>
      </c>
      <c r="O15" s="10">
        <v>50703</v>
      </c>
      <c r="P15" s="11">
        <v>133303</v>
      </c>
    </row>
  </sheetData>
  <sheetProtection/>
  <mergeCells count="12">
    <mergeCell ref="B4:C4"/>
    <mergeCell ref="D4:E4"/>
    <mergeCell ref="F4:G4"/>
    <mergeCell ref="A1:G1"/>
    <mergeCell ref="A2:G2"/>
    <mergeCell ref="A3:G3"/>
    <mergeCell ref="J1:P1"/>
    <mergeCell ref="J2:P2"/>
    <mergeCell ref="J3:P3"/>
    <mergeCell ref="K4:L4"/>
    <mergeCell ref="M4:N4"/>
    <mergeCell ref="O4:P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4.75390625" style="0" customWidth="1"/>
    <col min="2" max="8" width="9.75390625" style="0" customWidth="1"/>
    <col min="11" max="11" width="14.125" style="0" customWidth="1"/>
    <col min="12" max="18" width="9.75390625" style="0" customWidth="1"/>
  </cols>
  <sheetData>
    <row r="1" spans="1:18" ht="18.75">
      <c r="A1" s="336" t="s">
        <v>395</v>
      </c>
      <c r="B1" s="336"/>
      <c r="C1" s="336"/>
      <c r="D1" s="336"/>
      <c r="E1" s="336"/>
      <c r="F1" s="336"/>
      <c r="G1" s="336"/>
      <c r="H1" s="336"/>
      <c r="K1" s="336" t="s">
        <v>395</v>
      </c>
      <c r="L1" s="336"/>
      <c r="M1" s="336"/>
      <c r="N1" s="336"/>
      <c r="O1" s="336"/>
      <c r="P1" s="336"/>
      <c r="Q1" s="336"/>
      <c r="R1" s="336"/>
    </row>
    <row r="2" spans="1:18" ht="14.25">
      <c r="A2" s="382" t="s">
        <v>623</v>
      </c>
      <c r="B2" s="382"/>
      <c r="C2" s="382"/>
      <c r="D2" s="382"/>
      <c r="E2" s="382"/>
      <c r="F2" s="382"/>
      <c r="G2" s="382"/>
      <c r="H2" s="382"/>
      <c r="K2" s="382" t="s">
        <v>550</v>
      </c>
      <c r="L2" s="382"/>
      <c r="M2" s="382"/>
      <c r="N2" s="382"/>
      <c r="O2" s="382"/>
      <c r="P2" s="382"/>
      <c r="Q2" s="382"/>
      <c r="R2" s="382"/>
    </row>
    <row r="3" spans="1:18" ht="15" thickBot="1">
      <c r="A3" s="383" t="s">
        <v>520</v>
      </c>
      <c r="B3" s="383"/>
      <c r="C3" s="383"/>
      <c r="D3" s="383"/>
      <c r="E3" s="383"/>
      <c r="F3" s="383"/>
      <c r="G3" s="383"/>
      <c r="H3" s="383"/>
      <c r="K3" s="383" t="s">
        <v>520</v>
      </c>
      <c r="L3" s="383"/>
      <c r="M3" s="383"/>
      <c r="N3" s="383"/>
      <c r="O3" s="383"/>
      <c r="P3" s="383"/>
      <c r="Q3" s="383"/>
      <c r="R3" s="383"/>
    </row>
    <row r="4" spans="1:18" ht="30" customHeight="1">
      <c r="A4" s="33" t="s">
        <v>42</v>
      </c>
      <c r="B4" s="381" t="s">
        <v>396</v>
      </c>
      <c r="C4" s="384"/>
      <c r="D4" s="379" t="s">
        <v>397</v>
      </c>
      <c r="E4" s="379"/>
      <c r="F4" s="379" t="s">
        <v>216</v>
      </c>
      <c r="G4" s="381"/>
      <c r="H4" s="22" t="s">
        <v>217</v>
      </c>
      <c r="K4" s="33" t="s">
        <v>42</v>
      </c>
      <c r="L4" s="381" t="s">
        <v>396</v>
      </c>
      <c r="M4" s="384"/>
      <c r="N4" s="379" t="s">
        <v>397</v>
      </c>
      <c r="O4" s="379"/>
      <c r="P4" s="379" t="s">
        <v>216</v>
      </c>
      <c r="Q4" s="381"/>
      <c r="R4" s="22" t="s">
        <v>217</v>
      </c>
    </row>
    <row r="5" spans="1:18" ht="30" customHeight="1">
      <c r="A5" s="31" t="s">
        <v>42</v>
      </c>
      <c r="B5" s="30" t="s">
        <v>201</v>
      </c>
      <c r="C5" s="30" t="s">
        <v>162</v>
      </c>
      <c r="D5" s="30" t="s">
        <v>201</v>
      </c>
      <c r="E5" s="30" t="s">
        <v>202</v>
      </c>
      <c r="F5" s="30" t="s">
        <v>201</v>
      </c>
      <c r="G5" s="34" t="s">
        <v>215</v>
      </c>
      <c r="H5" s="35" t="s">
        <v>218</v>
      </c>
      <c r="K5" s="31" t="s">
        <v>42</v>
      </c>
      <c r="L5" s="30" t="s">
        <v>201</v>
      </c>
      <c r="M5" s="30" t="s">
        <v>162</v>
      </c>
      <c r="N5" s="30" t="s">
        <v>201</v>
      </c>
      <c r="O5" s="30" t="s">
        <v>202</v>
      </c>
      <c r="P5" s="30" t="s">
        <v>201</v>
      </c>
      <c r="Q5" s="34" t="s">
        <v>212</v>
      </c>
      <c r="R5" s="35" t="s">
        <v>218</v>
      </c>
    </row>
    <row r="6" spans="1:18" ht="30" customHeight="1">
      <c r="A6" s="5" t="s">
        <v>203</v>
      </c>
      <c r="B6" s="7">
        <v>0</v>
      </c>
      <c r="C6" s="7">
        <v>0</v>
      </c>
      <c r="D6" s="7">
        <v>48</v>
      </c>
      <c r="E6" s="7">
        <v>26</v>
      </c>
      <c r="F6" s="7">
        <v>10</v>
      </c>
      <c r="G6" s="8">
        <v>6</v>
      </c>
      <c r="H6" s="13">
        <v>0</v>
      </c>
      <c r="K6" s="5" t="s">
        <v>203</v>
      </c>
      <c r="L6" s="7">
        <v>0</v>
      </c>
      <c r="M6" s="7">
        <v>0</v>
      </c>
      <c r="N6" s="7">
        <v>51</v>
      </c>
      <c r="O6" s="7">
        <v>28</v>
      </c>
      <c r="P6" s="7">
        <v>10</v>
      </c>
      <c r="Q6" s="8">
        <v>6</v>
      </c>
      <c r="R6" s="13">
        <v>0</v>
      </c>
    </row>
    <row r="7" spans="1:18" ht="30" customHeight="1">
      <c r="A7" s="5" t="s">
        <v>204</v>
      </c>
      <c r="B7" s="7">
        <v>0</v>
      </c>
      <c r="C7" s="7">
        <v>0</v>
      </c>
      <c r="D7" s="7">
        <v>3</v>
      </c>
      <c r="E7" s="7">
        <v>2</v>
      </c>
      <c r="F7" s="7">
        <v>5</v>
      </c>
      <c r="G7" s="8">
        <v>3</v>
      </c>
      <c r="H7" s="8">
        <v>10</v>
      </c>
      <c r="K7" s="5" t="s">
        <v>204</v>
      </c>
      <c r="L7" s="7">
        <v>0</v>
      </c>
      <c r="M7" s="7">
        <v>0</v>
      </c>
      <c r="N7" s="7">
        <v>2</v>
      </c>
      <c r="O7" s="7">
        <v>1</v>
      </c>
      <c r="P7" s="7">
        <v>5</v>
      </c>
      <c r="Q7" s="8">
        <v>3</v>
      </c>
      <c r="R7" s="8">
        <v>75</v>
      </c>
    </row>
    <row r="8" spans="1:18" ht="30" customHeight="1">
      <c r="A8" s="5" t="s">
        <v>205</v>
      </c>
      <c r="B8" s="7">
        <v>0</v>
      </c>
      <c r="C8" s="7">
        <v>0</v>
      </c>
      <c r="D8" s="7">
        <v>3757</v>
      </c>
      <c r="E8" s="7">
        <v>1263</v>
      </c>
      <c r="F8" s="7">
        <v>920</v>
      </c>
      <c r="G8" s="8">
        <v>424</v>
      </c>
      <c r="H8" s="8">
        <v>0</v>
      </c>
      <c r="K8" s="5" t="s">
        <v>205</v>
      </c>
      <c r="L8" s="7">
        <v>0</v>
      </c>
      <c r="M8" s="7">
        <v>0</v>
      </c>
      <c r="N8" s="7">
        <v>3757</v>
      </c>
      <c r="O8" s="7">
        <v>1153</v>
      </c>
      <c r="P8" s="7">
        <v>920</v>
      </c>
      <c r="Q8" s="8">
        <v>400</v>
      </c>
      <c r="R8" s="8">
        <v>251</v>
      </c>
    </row>
    <row r="9" spans="1:18" ht="30" customHeight="1">
      <c r="A9" s="5" t="s">
        <v>206</v>
      </c>
      <c r="B9" s="7">
        <v>82</v>
      </c>
      <c r="C9" s="7">
        <v>141</v>
      </c>
      <c r="D9" s="7">
        <v>1752</v>
      </c>
      <c r="E9" s="7">
        <v>1762</v>
      </c>
      <c r="F9" s="7">
        <v>86</v>
      </c>
      <c r="G9" s="8">
        <v>96</v>
      </c>
      <c r="H9" s="8">
        <v>26</v>
      </c>
      <c r="K9" s="5" t="s">
        <v>206</v>
      </c>
      <c r="L9" s="7">
        <v>82</v>
      </c>
      <c r="M9" s="7">
        <v>147</v>
      </c>
      <c r="N9" s="7">
        <v>1752</v>
      </c>
      <c r="O9" s="7">
        <v>1657</v>
      </c>
      <c r="P9" s="7">
        <v>86</v>
      </c>
      <c r="Q9" s="8">
        <v>91</v>
      </c>
      <c r="R9" s="8">
        <v>206</v>
      </c>
    </row>
    <row r="10" spans="1:18" ht="30" customHeight="1">
      <c r="A10" s="5" t="s">
        <v>423</v>
      </c>
      <c r="B10" s="7">
        <v>0</v>
      </c>
      <c r="C10" s="7">
        <v>0</v>
      </c>
      <c r="D10" s="7">
        <v>47</v>
      </c>
      <c r="E10" s="7">
        <v>46</v>
      </c>
      <c r="F10" s="7">
        <v>17</v>
      </c>
      <c r="G10" s="8">
        <v>37</v>
      </c>
      <c r="H10" s="8">
        <v>7</v>
      </c>
      <c r="K10" s="5" t="s">
        <v>423</v>
      </c>
      <c r="L10" s="7">
        <v>0</v>
      </c>
      <c r="M10" s="7">
        <v>0</v>
      </c>
      <c r="N10" s="7">
        <v>49</v>
      </c>
      <c r="O10" s="7">
        <v>47</v>
      </c>
      <c r="P10" s="7">
        <v>18</v>
      </c>
      <c r="Q10" s="8">
        <v>38</v>
      </c>
      <c r="R10" s="8">
        <v>13</v>
      </c>
    </row>
    <row r="11" spans="1:18" ht="30" customHeight="1">
      <c r="A11" s="5" t="s">
        <v>207</v>
      </c>
      <c r="B11" s="7">
        <v>0</v>
      </c>
      <c r="C11" s="7">
        <v>0</v>
      </c>
      <c r="D11" s="7">
        <v>4727</v>
      </c>
      <c r="E11" s="7">
        <v>3174</v>
      </c>
      <c r="F11" s="7">
        <v>7481</v>
      </c>
      <c r="G11" s="8">
        <v>3245</v>
      </c>
      <c r="H11" s="8">
        <v>0</v>
      </c>
      <c r="K11" s="5" t="s">
        <v>207</v>
      </c>
      <c r="L11" s="7">
        <v>0</v>
      </c>
      <c r="M11" s="7">
        <v>0</v>
      </c>
      <c r="N11" s="7">
        <v>4666</v>
      </c>
      <c r="O11" s="7">
        <v>2846</v>
      </c>
      <c r="P11" s="7">
        <v>7467</v>
      </c>
      <c r="Q11" s="8">
        <v>3049</v>
      </c>
      <c r="R11" s="8">
        <v>0</v>
      </c>
    </row>
    <row r="12" spans="1:18" ht="30" customHeight="1">
      <c r="A12" s="5" t="s">
        <v>208</v>
      </c>
      <c r="B12" s="7">
        <v>241472</v>
      </c>
      <c r="C12" s="7">
        <v>583171</v>
      </c>
      <c r="D12" s="7">
        <v>12906</v>
      </c>
      <c r="E12" s="7">
        <v>3623</v>
      </c>
      <c r="F12" s="7">
        <v>1091</v>
      </c>
      <c r="G12" s="8">
        <v>582</v>
      </c>
      <c r="H12" s="8">
        <v>429</v>
      </c>
      <c r="K12" s="5" t="s">
        <v>208</v>
      </c>
      <c r="L12" s="7">
        <v>233818</v>
      </c>
      <c r="M12" s="7">
        <v>539785</v>
      </c>
      <c r="N12" s="7">
        <v>12046</v>
      </c>
      <c r="O12" s="7">
        <v>3187</v>
      </c>
      <c r="P12" s="7">
        <v>978</v>
      </c>
      <c r="Q12" s="8">
        <v>518</v>
      </c>
      <c r="R12" s="8">
        <v>39942</v>
      </c>
    </row>
    <row r="13" spans="1:18" ht="30" customHeight="1">
      <c r="A13" s="5" t="s">
        <v>209</v>
      </c>
      <c r="B13" s="7">
        <v>165148</v>
      </c>
      <c r="C13" s="7">
        <v>328714</v>
      </c>
      <c r="D13" s="7">
        <v>7654</v>
      </c>
      <c r="E13" s="7">
        <v>5947</v>
      </c>
      <c r="F13" s="7">
        <v>4963</v>
      </c>
      <c r="G13" s="8">
        <v>3714</v>
      </c>
      <c r="H13" s="8">
        <v>86</v>
      </c>
      <c r="K13" s="5" t="s">
        <v>209</v>
      </c>
      <c r="L13" s="7">
        <v>152329</v>
      </c>
      <c r="M13" s="7">
        <v>294557</v>
      </c>
      <c r="N13" s="7">
        <v>7624</v>
      </c>
      <c r="O13" s="7">
        <v>5688</v>
      </c>
      <c r="P13" s="7">
        <v>4857</v>
      </c>
      <c r="Q13" s="8">
        <v>3582</v>
      </c>
      <c r="R13" s="8">
        <v>7049</v>
      </c>
    </row>
    <row r="14" spans="1:18" ht="30" customHeight="1">
      <c r="A14" s="5" t="s">
        <v>210</v>
      </c>
      <c r="B14" s="7">
        <v>4724</v>
      </c>
      <c r="C14" s="7">
        <v>8830</v>
      </c>
      <c r="D14" s="7">
        <v>19638</v>
      </c>
      <c r="E14" s="7">
        <v>13174</v>
      </c>
      <c r="F14" s="7">
        <v>7099</v>
      </c>
      <c r="G14" s="8">
        <v>4654</v>
      </c>
      <c r="H14" s="8">
        <v>167</v>
      </c>
      <c r="K14" s="5" t="s">
        <v>210</v>
      </c>
      <c r="L14" s="7">
        <v>4624</v>
      </c>
      <c r="M14" s="7">
        <v>8821</v>
      </c>
      <c r="N14" s="7">
        <v>19410</v>
      </c>
      <c r="O14" s="7">
        <v>11314</v>
      </c>
      <c r="P14" s="7">
        <v>6959</v>
      </c>
      <c r="Q14" s="8">
        <v>4456</v>
      </c>
      <c r="R14" s="8">
        <v>39348</v>
      </c>
    </row>
    <row r="15" spans="1:18" ht="30" customHeight="1" thickBot="1">
      <c r="A15" s="9" t="s">
        <v>211</v>
      </c>
      <c r="B15" s="10">
        <v>426</v>
      </c>
      <c r="C15" s="10">
        <v>757</v>
      </c>
      <c r="D15" s="10">
        <v>198014</v>
      </c>
      <c r="E15" s="10">
        <v>114632</v>
      </c>
      <c r="F15" s="10">
        <v>50265</v>
      </c>
      <c r="G15" s="11">
        <v>31112</v>
      </c>
      <c r="H15" s="11">
        <v>5536</v>
      </c>
      <c r="K15" s="9" t="s">
        <v>211</v>
      </c>
      <c r="L15" s="10">
        <v>431</v>
      </c>
      <c r="M15" s="10">
        <v>1091</v>
      </c>
      <c r="N15" s="10">
        <v>197328</v>
      </c>
      <c r="O15" s="10">
        <v>94755</v>
      </c>
      <c r="P15" s="10">
        <v>46948</v>
      </c>
      <c r="Q15" s="11">
        <v>29418</v>
      </c>
      <c r="R15" s="11">
        <v>20442</v>
      </c>
    </row>
  </sheetData>
  <sheetProtection/>
  <mergeCells count="12">
    <mergeCell ref="A1:H1"/>
    <mergeCell ref="B4:C4"/>
    <mergeCell ref="D4:E4"/>
    <mergeCell ref="F4:G4"/>
    <mergeCell ref="A3:H3"/>
    <mergeCell ref="A2:H2"/>
    <mergeCell ref="K1:R1"/>
    <mergeCell ref="K2:R2"/>
    <mergeCell ref="K3:R3"/>
    <mergeCell ref="L4:M4"/>
    <mergeCell ref="N4:O4"/>
    <mergeCell ref="P4:Q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18.125" style="0" customWidth="1"/>
    <col min="2" max="5" width="12.75390625" style="0" customWidth="1"/>
    <col min="6" max="6" width="18.125" style="0" customWidth="1"/>
    <col min="7" max="7" width="15.125" style="0" customWidth="1"/>
    <col min="9" max="9" width="18.125" style="0" customWidth="1"/>
    <col min="10" max="13" width="12.75390625" style="0" customWidth="1"/>
    <col min="14" max="14" width="18.125" style="0" customWidth="1"/>
  </cols>
  <sheetData>
    <row r="1" spans="1:14" ht="18.75">
      <c r="A1" s="336" t="s">
        <v>221</v>
      </c>
      <c r="B1" s="336"/>
      <c r="C1" s="336"/>
      <c r="D1" s="336"/>
      <c r="E1" s="336"/>
      <c r="F1" s="336"/>
      <c r="I1" s="336" t="s">
        <v>221</v>
      </c>
      <c r="J1" s="336"/>
      <c r="K1" s="336"/>
      <c r="L1" s="336"/>
      <c r="M1" s="336"/>
      <c r="N1" s="336"/>
    </row>
    <row r="2" spans="1:14" ht="27" customHeight="1" thickBot="1">
      <c r="A2" s="337" t="s">
        <v>220</v>
      </c>
      <c r="B2" s="337"/>
      <c r="C2" s="337"/>
      <c r="D2" s="337"/>
      <c r="E2" s="337"/>
      <c r="F2" s="337"/>
      <c r="I2" s="337" t="s">
        <v>220</v>
      </c>
      <c r="J2" s="337"/>
      <c r="K2" s="337"/>
      <c r="L2" s="337"/>
      <c r="M2" s="337"/>
      <c r="N2" s="337"/>
    </row>
    <row r="3" spans="1:14" ht="36" customHeight="1">
      <c r="A3" s="4" t="s">
        <v>219</v>
      </c>
      <c r="B3" s="379" t="s">
        <v>624</v>
      </c>
      <c r="C3" s="379"/>
      <c r="D3" s="379" t="s">
        <v>551</v>
      </c>
      <c r="E3" s="379"/>
      <c r="F3" s="22" t="s">
        <v>625</v>
      </c>
      <c r="I3" s="4" t="s">
        <v>219</v>
      </c>
      <c r="J3" s="379" t="s">
        <v>551</v>
      </c>
      <c r="K3" s="379"/>
      <c r="L3" s="379" t="s">
        <v>510</v>
      </c>
      <c r="M3" s="379"/>
      <c r="N3" s="22" t="s">
        <v>552</v>
      </c>
    </row>
    <row r="4" spans="1:14" ht="36" customHeight="1">
      <c r="A4" s="37" t="s">
        <v>219</v>
      </c>
      <c r="B4" s="36" t="s">
        <v>201</v>
      </c>
      <c r="C4" s="36" t="s">
        <v>32</v>
      </c>
      <c r="D4" s="36" t="s">
        <v>201</v>
      </c>
      <c r="E4" s="36" t="s">
        <v>32</v>
      </c>
      <c r="F4" s="162" t="s">
        <v>626</v>
      </c>
      <c r="I4" s="37" t="s">
        <v>219</v>
      </c>
      <c r="J4" s="36" t="s">
        <v>201</v>
      </c>
      <c r="K4" s="36" t="s">
        <v>32</v>
      </c>
      <c r="L4" s="36" t="s">
        <v>201</v>
      </c>
      <c r="M4" s="36" t="s">
        <v>32</v>
      </c>
      <c r="N4" s="162" t="s">
        <v>553</v>
      </c>
    </row>
    <row r="5" spans="1:14" ht="36" customHeight="1">
      <c r="A5" s="41" t="s">
        <v>557</v>
      </c>
      <c r="B5" s="7">
        <v>98095</v>
      </c>
      <c r="C5" s="7">
        <v>497</v>
      </c>
      <c r="D5" s="7">
        <v>99128</v>
      </c>
      <c r="E5" s="7">
        <v>505</v>
      </c>
      <c r="F5" s="77">
        <v>-1.5841584158415856</v>
      </c>
      <c r="I5" s="41" t="s">
        <v>557</v>
      </c>
      <c r="J5" s="7">
        <v>99128</v>
      </c>
      <c r="K5" s="7">
        <v>505</v>
      </c>
      <c r="L5" s="7">
        <v>84210</v>
      </c>
      <c r="M5" s="7">
        <v>476</v>
      </c>
      <c r="N5" s="77">
        <v>6.09243697478992</v>
      </c>
    </row>
    <row r="6" spans="1:14" ht="36" customHeight="1">
      <c r="A6" s="41" t="s">
        <v>558</v>
      </c>
      <c r="B6">
        <v>0</v>
      </c>
      <c r="C6" s="7">
        <v>0</v>
      </c>
      <c r="D6">
        <v>0</v>
      </c>
      <c r="E6" s="7">
        <v>0</v>
      </c>
      <c r="F6" s="77" t="e">
        <v>#DIV/0!</v>
      </c>
      <c r="I6" s="41" t="s">
        <v>558</v>
      </c>
      <c r="J6">
        <v>0</v>
      </c>
      <c r="K6" s="7">
        <v>0</v>
      </c>
      <c r="L6">
        <v>0</v>
      </c>
      <c r="M6" s="7">
        <v>0</v>
      </c>
      <c r="N6" s="77">
        <v>0</v>
      </c>
    </row>
    <row r="7" spans="1:14" ht="36" customHeight="1">
      <c r="A7" s="41" t="s">
        <v>559</v>
      </c>
      <c r="B7" s="116">
        <v>160</v>
      </c>
      <c r="C7" s="120">
        <v>1</v>
      </c>
      <c r="D7" s="116">
        <v>251</v>
      </c>
      <c r="E7" s="120">
        <v>6</v>
      </c>
      <c r="F7" s="77">
        <v>-83.33333333333334</v>
      </c>
      <c r="I7" s="41" t="s">
        <v>559</v>
      </c>
      <c r="J7" s="116">
        <v>251</v>
      </c>
      <c r="K7" s="120">
        <v>6</v>
      </c>
      <c r="L7" s="116">
        <v>560</v>
      </c>
      <c r="M7" s="120">
        <v>11</v>
      </c>
      <c r="N7" s="77">
        <v>-45.4545454545455</v>
      </c>
    </row>
    <row r="8" spans="1:14" ht="36" customHeight="1">
      <c r="A8" s="41" t="s">
        <v>560</v>
      </c>
      <c r="B8" s="7">
        <v>27813</v>
      </c>
      <c r="C8">
        <v>23596</v>
      </c>
      <c r="D8" s="7">
        <v>26223.6</v>
      </c>
      <c r="E8">
        <v>15885.6</v>
      </c>
      <c r="F8" s="77">
        <v>48.537039834818955</v>
      </c>
      <c r="I8" s="41" t="s">
        <v>560</v>
      </c>
      <c r="J8" s="7">
        <v>26223.6</v>
      </c>
      <c r="K8">
        <v>15885.6</v>
      </c>
      <c r="L8" s="7">
        <v>27849</v>
      </c>
      <c r="M8">
        <v>17910.6</v>
      </c>
      <c r="N8" s="77">
        <v>-11.3061538976919</v>
      </c>
    </row>
    <row r="9" spans="1:14" ht="36" customHeight="1" thickBot="1">
      <c r="A9" s="42" t="s">
        <v>561</v>
      </c>
      <c r="B9" s="10">
        <v>109</v>
      </c>
      <c r="C9" s="10">
        <v>23</v>
      </c>
      <c r="D9" s="10">
        <v>34</v>
      </c>
      <c r="E9" s="10">
        <v>7</v>
      </c>
      <c r="F9" s="79">
        <v>228.57142857142856</v>
      </c>
      <c r="I9" s="42" t="s">
        <v>561</v>
      </c>
      <c r="J9" s="10">
        <v>34</v>
      </c>
      <c r="K9" s="10">
        <v>7</v>
      </c>
      <c r="L9" s="10">
        <v>34</v>
      </c>
      <c r="M9" s="10">
        <v>7</v>
      </c>
      <c r="N9" s="79">
        <v>0</v>
      </c>
    </row>
  </sheetData>
  <sheetProtection/>
  <mergeCells count="8">
    <mergeCell ref="I1:N1"/>
    <mergeCell ref="I2:N2"/>
    <mergeCell ref="J3:K3"/>
    <mergeCell ref="L3:M3"/>
    <mergeCell ref="A1:F1"/>
    <mergeCell ref="A2:F2"/>
    <mergeCell ref="B3:C3"/>
    <mergeCell ref="D3:E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24.375" style="0" customWidth="1"/>
    <col min="2" max="2" width="7.50390625" style="0" customWidth="1"/>
    <col min="3" max="3" width="10.875" style="0" customWidth="1"/>
    <col min="4" max="4" width="21.875" style="0" customWidth="1"/>
    <col min="5" max="5" width="8.625" style="0" customWidth="1"/>
    <col min="6" max="6" width="9.50390625" style="0" customWidth="1"/>
    <col min="9" max="9" width="24.375" style="0" customWidth="1"/>
    <col min="10" max="10" width="7.50390625" style="0" customWidth="1"/>
    <col min="11" max="11" width="10.875" style="0" customWidth="1"/>
    <col min="12" max="12" width="21.875" style="0" customWidth="1"/>
    <col min="13" max="13" width="8.625" style="0" customWidth="1"/>
    <col min="14" max="14" width="9.50390625" style="0" customWidth="1"/>
  </cols>
  <sheetData>
    <row r="1" spans="1:14" ht="23.25" customHeight="1">
      <c r="A1" s="375" t="s">
        <v>518</v>
      </c>
      <c r="B1" s="375"/>
      <c r="C1" s="375"/>
      <c r="D1" s="375"/>
      <c r="E1" s="375"/>
      <c r="F1" s="375"/>
      <c r="I1" s="375" t="s">
        <v>518</v>
      </c>
      <c r="J1" s="375"/>
      <c r="K1" s="375"/>
      <c r="L1" s="375"/>
      <c r="M1" s="375"/>
      <c r="N1" s="375"/>
    </row>
    <row r="2" spans="1:14" ht="22.5" customHeight="1" thickBot="1">
      <c r="A2" s="385" t="s">
        <v>627</v>
      </c>
      <c r="B2" s="386"/>
      <c r="C2" s="386"/>
      <c r="D2" s="386"/>
      <c r="E2" s="386"/>
      <c r="F2" s="386"/>
      <c r="I2" s="385" t="s">
        <v>563</v>
      </c>
      <c r="J2" s="386"/>
      <c r="K2" s="386"/>
      <c r="L2" s="386"/>
      <c r="M2" s="386"/>
      <c r="N2" s="386"/>
    </row>
    <row r="3" spans="1:14" ht="20.25" customHeight="1">
      <c r="A3" s="4" t="s">
        <v>222</v>
      </c>
      <c r="B3" s="27" t="s">
        <v>223</v>
      </c>
      <c r="C3" s="27" t="s">
        <v>224</v>
      </c>
      <c r="D3" s="27" t="s">
        <v>219</v>
      </c>
      <c r="E3" s="27" t="s">
        <v>225</v>
      </c>
      <c r="F3" s="28" t="s">
        <v>224</v>
      </c>
      <c r="I3" s="4" t="s">
        <v>222</v>
      </c>
      <c r="J3" s="27" t="s">
        <v>223</v>
      </c>
      <c r="K3" s="27" t="s">
        <v>224</v>
      </c>
      <c r="L3" s="27" t="s">
        <v>219</v>
      </c>
      <c r="M3" s="27" t="s">
        <v>225</v>
      </c>
      <c r="N3" s="28" t="s">
        <v>224</v>
      </c>
    </row>
    <row r="4" spans="1:14" ht="20.25" customHeight="1">
      <c r="A4" s="14" t="s">
        <v>226</v>
      </c>
      <c r="B4" s="12" t="s">
        <v>227</v>
      </c>
      <c r="C4" s="300">
        <v>1007</v>
      </c>
      <c r="D4" s="232" t="s">
        <v>517</v>
      </c>
      <c r="E4" s="232" t="s">
        <v>228</v>
      </c>
      <c r="F4" s="301">
        <v>1670</v>
      </c>
      <c r="I4" s="14" t="s">
        <v>226</v>
      </c>
      <c r="J4" s="12" t="s">
        <v>227</v>
      </c>
      <c r="K4" s="300">
        <v>1275</v>
      </c>
      <c r="L4" s="232" t="s">
        <v>517</v>
      </c>
      <c r="M4" s="232" t="s">
        <v>228</v>
      </c>
      <c r="N4" s="301">
        <v>2536</v>
      </c>
    </row>
    <row r="5" spans="1:14" ht="20.25" customHeight="1">
      <c r="A5" s="5" t="s">
        <v>229</v>
      </c>
      <c r="B5" s="7" t="s">
        <v>227</v>
      </c>
      <c r="C5" s="233">
        <v>371</v>
      </c>
      <c r="D5" s="234" t="s">
        <v>500</v>
      </c>
      <c r="E5" s="234" t="s">
        <v>228</v>
      </c>
      <c r="F5" s="302">
        <v>10813.22</v>
      </c>
      <c r="I5" s="5" t="s">
        <v>229</v>
      </c>
      <c r="J5" s="7" t="s">
        <v>227</v>
      </c>
      <c r="K5" s="233">
        <v>571</v>
      </c>
      <c r="L5" s="234" t="s">
        <v>500</v>
      </c>
      <c r="M5" s="234" t="s">
        <v>228</v>
      </c>
      <c r="N5" s="302">
        <v>7304</v>
      </c>
    </row>
    <row r="6" spans="1:14" ht="20.25" customHeight="1">
      <c r="A6" s="5" t="s">
        <v>230</v>
      </c>
      <c r="B6" s="7" t="s">
        <v>227</v>
      </c>
      <c r="C6" s="234">
        <v>0</v>
      </c>
      <c r="D6" s="234" t="s">
        <v>501</v>
      </c>
      <c r="E6" s="234" t="s">
        <v>23</v>
      </c>
      <c r="F6" s="302"/>
      <c r="I6" s="5" t="s">
        <v>230</v>
      </c>
      <c r="J6" s="7" t="s">
        <v>227</v>
      </c>
      <c r="K6" s="234">
        <v>167</v>
      </c>
      <c r="L6" s="234" t="s">
        <v>501</v>
      </c>
      <c r="M6" s="234" t="s">
        <v>23</v>
      </c>
      <c r="N6" s="302"/>
    </row>
    <row r="7" spans="1:14" ht="20.25" customHeight="1">
      <c r="A7" s="5" t="s">
        <v>231</v>
      </c>
      <c r="B7" s="7" t="s">
        <v>227</v>
      </c>
      <c r="C7" s="233">
        <v>636</v>
      </c>
      <c r="D7" s="234" t="s">
        <v>233</v>
      </c>
      <c r="E7" s="234" t="s">
        <v>234</v>
      </c>
      <c r="F7" s="302">
        <v>1703</v>
      </c>
      <c r="I7" s="5" t="s">
        <v>231</v>
      </c>
      <c r="J7" s="7" t="s">
        <v>227</v>
      </c>
      <c r="K7" s="233">
        <v>537</v>
      </c>
      <c r="L7" s="234" t="s">
        <v>233</v>
      </c>
      <c r="M7" s="234" t="s">
        <v>234</v>
      </c>
      <c r="N7" s="302">
        <v>1640</v>
      </c>
    </row>
    <row r="8" spans="1:14" ht="20.25" customHeight="1">
      <c r="A8" s="5" t="s">
        <v>232</v>
      </c>
      <c r="B8" s="7" t="s">
        <v>227</v>
      </c>
      <c r="C8" s="234">
        <v>0</v>
      </c>
      <c r="D8" s="234" t="s">
        <v>235</v>
      </c>
      <c r="E8" s="234" t="s">
        <v>234</v>
      </c>
      <c r="F8" s="303">
        <v>107</v>
      </c>
      <c r="I8" s="5" t="s">
        <v>232</v>
      </c>
      <c r="J8" s="7" t="s">
        <v>227</v>
      </c>
      <c r="K8" s="234">
        <v>0</v>
      </c>
      <c r="L8" s="234" t="s">
        <v>235</v>
      </c>
      <c r="M8" s="234" t="s">
        <v>234</v>
      </c>
      <c r="N8" s="303">
        <v>107</v>
      </c>
    </row>
    <row r="9" spans="1:14" ht="20.25" customHeight="1">
      <c r="A9" s="5" t="s">
        <v>436</v>
      </c>
      <c r="B9" s="7" t="s">
        <v>227</v>
      </c>
      <c r="C9" s="234">
        <v>138</v>
      </c>
      <c r="D9" s="234" t="s">
        <v>237</v>
      </c>
      <c r="E9" s="234" t="s">
        <v>234</v>
      </c>
      <c r="F9" s="302">
        <v>671</v>
      </c>
      <c r="I9" s="5" t="s">
        <v>436</v>
      </c>
      <c r="J9" s="7" t="s">
        <v>227</v>
      </c>
      <c r="K9" s="234">
        <v>1382</v>
      </c>
      <c r="L9" s="234" t="s">
        <v>237</v>
      </c>
      <c r="M9" s="234" t="s">
        <v>234</v>
      </c>
      <c r="N9" s="302">
        <v>650</v>
      </c>
    </row>
    <row r="10" spans="1:14" ht="20.25" customHeight="1">
      <c r="A10" s="5" t="s">
        <v>236</v>
      </c>
      <c r="B10" s="7" t="s">
        <v>227</v>
      </c>
      <c r="C10" s="234">
        <v>640</v>
      </c>
      <c r="D10" s="234" t="s">
        <v>432</v>
      </c>
      <c r="E10" s="234" t="s">
        <v>234</v>
      </c>
      <c r="F10" s="303">
        <v>0</v>
      </c>
      <c r="I10" s="5" t="s">
        <v>236</v>
      </c>
      <c r="J10" s="7" t="s">
        <v>227</v>
      </c>
      <c r="K10" s="234">
        <v>686</v>
      </c>
      <c r="L10" s="234" t="s">
        <v>432</v>
      </c>
      <c r="M10" s="234" t="s">
        <v>234</v>
      </c>
      <c r="N10" s="303">
        <v>0</v>
      </c>
    </row>
    <row r="11" spans="1:14" ht="20.25" customHeight="1">
      <c r="A11" s="5" t="s">
        <v>238</v>
      </c>
      <c r="B11" s="7" t="s">
        <v>239</v>
      </c>
      <c r="C11" s="234">
        <v>6254.4941</v>
      </c>
      <c r="D11" s="234" t="s">
        <v>502</v>
      </c>
      <c r="E11" s="234" t="s">
        <v>23</v>
      </c>
      <c r="F11" s="302"/>
      <c r="I11" s="5" t="s">
        <v>238</v>
      </c>
      <c r="J11" s="7" t="s">
        <v>239</v>
      </c>
      <c r="K11" s="234">
        <v>8013.5761</v>
      </c>
      <c r="L11" s="234" t="s">
        <v>502</v>
      </c>
      <c r="M11" s="234" t="s">
        <v>23</v>
      </c>
      <c r="N11" s="302"/>
    </row>
    <row r="12" spans="1:14" ht="20.25" customHeight="1">
      <c r="A12" s="5" t="s">
        <v>240</v>
      </c>
      <c r="B12" s="7" t="s">
        <v>239</v>
      </c>
      <c r="C12" s="234">
        <v>783.4864</v>
      </c>
      <c r="D12" s="234" t="s">
        <v>504</v>
      </c>
      <c r="E12" s="234" t="s">
        <v>243</v>
      </c>
      <c r="F12" s="302">
        <v>40.7734</v>
      </c>
      <c r="I12" s="5" t="s">
        <v>240</v>
      </c>
      <c r="J12" s="7" t="s">
        <v>239</v>
      </c>
      <c r="K12" s="234">
        <v>596.6</v>
      </c>
      <c r="L12" s="234" t="s">
        <v>504</v>
      </c>
      <c r="M12" s="234" t="s">
        <v>243</v>
      </c>
      <c r="N12" s="302">
        <v>40.0507</v>
      </c>
    </row>
    <row r="13" spans="1:14" ht="20.25" customHeight="1">
      <c r="A13" s="5" t="s">
        <v>241</v>
      </c>
      <c r="B13" s="7" t="s">
        <v>242</v>
      </c>
      <c r="C13" s="234">
        <v>0</v>
      </c>
      <c r="D13" s="234" t="s">
        <v>244</v>
      </c>
      <c r="E13" s="234" t="s">
        <v>23</v>
      </c>
      <c r="F13" s="302"/>
      <c r="I13" s="5" t="s">
        <v>241</v>
      </c>
      <c r="J13" s="7" t="s">
        <v>242</v>
      </c>
      <c r="K13" s="234">
        <v>0</v>
      </c>
      <c r="L13" s="234" t="s">
        <v>244</v>
      </c>
      <c r="M13" s="234" t="s">
        <v>23</v>
      </c>
      <c r="N13" s="302"/>
    </row>
    <row r="14" spans="1:14" ht="20.25" customHeight="1">
      <c r="A14" s="5" t="s">
        <v>506</v>
      </c>
      <c r="B14" s="7" t="s">
        <v>227</v>
      </c>
      <c r="C14" s="234">
        <v>1127</v>
      </c>
      <c r="D14" s="234" t="s">
        <v>245</v>
      </c>
      <c r="E14" s="234" t="s">
        <v>246</v>
      </c>
      <c r="F14" s="302">
        <v>794.204</v>
      </c>
      <c r="I14" s="5" t="s">
        <v>506</v>
      </c>
      <c r="J14" s="7" t="s">
        <v>227</v>
      </c>
      <c r="K14" s="234">
        <v>1181</v>
      </c>
      <c r="L14" s="234" t="s">
        <v>245</v>
      </c>
      <c r="M14" s="234" t="s">
        <v>246</v>
      </c>
      <c r="N14" s="302">
        <v>765.8243</v>
      </c>
    </row>
    <row r="15" spans="1:14" ht="20.25" customHeight="1" thickBot="1">
      <c r="A15" s="9" t="s">
        <v>503</v>
      </c>
      <c r="B15" s="10" t="s">
        <v>227</v>
      </c>
      <c r="C15" s="235">
        <v>7082</v>
      </c>
      <c r="D15" s="235" t="s">
        <v>247</v>
      </c>
      <c r="E15" s="235" t="s">
        <v>248</v>
      </c>
      <c r="F15" s="304">
        <v>11.4466</v>
      </c>
      <c r="I15" s="9" t="s">
        <v>503</v>
      </c>
      <c r="J15" s="10" t="s">
        <v>227</v>
      </c>
      <c r="K15" s="235">
        <v>10763</v>
      </c>
      <c r="L15" s="235" t="s">
        <v>247</v>
      </c>
      <c r="M15" s="235" t="s">
        <v>248</v>
      </c>
      <c r="N15" s="304">
        <v>11.0464</v>
      </c>
    </row>
    <row r="16" spans="1:9" ht="14.25">
      <c r="A16" s="120" t="s">
        <v>628</v>
      </c>
      <c r="I16" s="120" t="s">
        <v>562</v>
      </c>
    </row>
    <row r="17" spans="1:9" ht="14.25">
      <c r="A17" s="120" t="s">
        <v>499</v>
      </c>
      <c r="I17" s="120" t="s">
        <v>499</v>
      </c>
    </row>
  </sheetData>
  <sheetProtection/>
  <mergeCells count="4">
    <mergeCell ref="A1:F1"/>
    <mergeCell ref="A2:F2"/>
    <mergeCell ref="I1:N1"/>
    <mergeCell ref="I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21.875" style="0" customWidth="1"/>
    <col min="2" max="2" width="9.125" style="0" customWidth="1"/>
    <col min="3" max="6" width="14.75390625" style="0" customWidth="1"/>
    <col min="7" max="7" width="21.875" style="0" customWidth="1"/>
    <col min="8" max="8" width="9.125" style="0" customWidth="1"/>
    <col min="9" max="11" width="14.75390625" style="0" customWidth="1"/>
  </cols>
  <sheetData>
    <row r="1" spans="1:11" ht="33" customHeight="1" thickBot="1">
      <c r="A1" s="387" t="s">
        <v>249</v>
      </c>
      <c r="B1" s="387"/>
      <c r="C1" s="387"/>
      <c r="D1" s="387"/>
      <c r="E1" s="387"/>
      <c r="F1" s="280"/>
      <c r="G1" s="387" t="s">
        <v>249</v>
      </c>
      <c r="H1" s="387"/>
      <c r="I1" s="387"/>
      <c r="J1" s="387"/>
      <c r="K1" s="387"/>
    </row>
    <row r="2" spans="1:11" ht="21" customHeight="1">
      <c r="A2" s="4" t="s">
        <v>119</v>
      </c>
      <c r="B2" s="27" t="s">
        <v>250</v>
      </c>
      <c r="C2" s="355" t="s">
        <v>629</v>
      </c>
      <c r="D2" s="355" t="s">
        <v>564</v>
      </c>
      <c r="E2" s="17" t="s">
        <v>630</v>
      </c>
      <c r="F2" s="261"/>
      <c r="G2" s="4" t="s">
        <v>119</v>
      </c>
      <c r="H2" s="27" t="s">
        <v>250</v>
      </c>
      <c r="I2" s="355" t="s">
        <v>564</v>
      </c>
      <c r="J2" s="355" t="s">
        <v>511</v>
      </c>
      <c r="K2" s="17" t="s">
        <v>565</v>
      </c>
    </row>
    <row r="3" spans="1:11" ht="21" customHeight="1">
      <c r="A3" s="5" t="s">
        <v>119</v>
      </c>
      <c r="B3" s="7" t="s">
        <v>251</v>
      </c>
      <c r="C3" s="388"/>
      <c r="D3" s="388"/>
      <c r="E3" s="29" t="s">
        <v>631</v>
      </c>
      <c r="F3" s="221"/>
      <c r="G3" s="5" t="s">
        <v>119</v>
      </c>
      <c r="H3" s="7" t="s">
        <v>251</v>
      </c>
      <c r="I3" s="388"/>
      <c r="J3" s="388"/>
      <c r="K3" s="29" t="s">
        <v>566</v>
      </c>
    </row>
    <row r="4" spans="1:11" ht="21" customHeight="1">
      <c r="A4" s="14" t="s">
        <v>252</v>
      </c>
      <c r="B4" s="12" t="s">
        <v>253</v>
      </c>
      <c r="C4" s="86">
        <v>24.5886</v>
      </c>
      <c r="D4" s="86">
        <v>24.31</v>
      </c>
      <c r="E4" s="75">
        <f>(C4/D4-1)*100</f>
        <v>1.1460304401480936</v>
      </c>
      <c r="F4" s="222"/>
      <c r="G4" s="14" t="s">
        <v>252</v>
      </c>
      <c r="H4" s="12" t="s">
        <v>253</v>
      </c>
      <c r="I4" s="86">
        <v>24.31</v>
      </c>
      <c r="J4" s="86">
        <v>24.2</v>
      </c>
      <c r="K4" s="75">
        <f>(I4/J4-1)*100</f>
        <v>0.454545454545463</v>
      </c>
    </row>
    <row r="5" spans="1:11" ht="21" customHeight="1">
      <c r="A5" s="5" t="s">
        <v>254</v>
      </c>
      <c r="B5" s="7" t="s">
        <v>253</v>
      </c>
      <c r="C5" s="87">
        <v>16.7569</v>
      </c>
      <c r="D5" s="87">
        <v>16.73</v>
      </c>
      <c r="E5" s="77">
        <f aca="true" t="shared" si="0" ref="E5:E16">(C5/D5-1)*100</f>
        <v>0.16078900179319344</v>
      </c>
      <c r="F5" s="222"/>
      <c r="G5" s="5" t="s">
        <v>254</v>
      </c>
      <c r="H5" s="7" t="s">
        <v>253</v>
      </c>
      <c r="I5" s="87">
        <v>16.73</v>
      </c>
      <c r="J5" s="87">
        <v>16.74</v>
      </c>
      <c r="K5" s="77">
        <f aca="true" t="shared" si="1" ref="K5:K16">(I5/J5-1)*100</f>
        <v>-0.05973715651134137</v>
      </c>
    </row>
    <row r="6" spans="1:11" ht="21" customHeight="1">
      <c r="A6" s="5" t="s">
        <v>255</v>
      </c>
      <c r="B6" s="7" t="s">
        <v>256</v>
      </c>
      <c r="C6" s="130">
        <v>4741</v>
      </c>
      <c r="D6" s="130">
        <v>3305.79</v>
      </c>
      <c r="E6" s="77">
        <f t="shared" si="0"/>
        <v>43.415038462818266</v>
      </c>
      <c r="F6" s="222"/>
      <c r="G6" s="5" t="s">
        <v>255</v>
      </c>
      <c r="H6" s="7" t="s">
        <v>256</v>
      </c>
      <c r="I6" s="130">
        <v>3305.79</v>
      </c>
      <c r="J6" s="130">
        <v>3290</v>
      </c>
      <c r="K6" s="77">
        <f t="shared" si="1"/>
        <v>0.4799392097264432</v>
      </c>
    </row>
    <row r="7" spans="1:11" ht="21" customHeight="1">
      <c r="A7" s="5" t="s">
        <v>257</v>
      </c>
      <c r="B7" s="7" t="s">
        <v>253</v>
      </c>
      <c r="C7" s="87">
        <v>6.6915</v>
      </c>
      <c r="D7" s="87">
        <v>6.73</v>
      </c>
      <c r="E7" s="77">
        <f t="shared" si="0"/>
        <v>-0.5720653789004548</v>
      </c>
      <c r="F7" s="222"/>
      <c r="G7" s="5" t="s">
        <v>257</v>
      </c>
      <c r="H7" s="7" t="s">
        <v>253</v>
      </c>
      <c r="I7" s="87">
        <v>6.73</v>
      </c>
      <c r="J7" s="87">
        <v>6.7</v>
      </c>
      <c r="K7" s="77">
        <f t="shared" si="1"/>
        <v>0.4477611940298498</v>
      </c>
    </row>
    <row r="8" spans="1:11" ht="21" customHeight="1">
      <c r="A8" s="5" t="s">
        <v>258</v>
      </c>
      <c r="B8" s="7" t="s">
        <v>253</v>
      </c>
      <c r="C8" s="87">
        <v>224.9631</v>
      </c>
      <c r="D8" s="87">
        <v>218.27</v>
      </c>
      <c r="E8" s="77">
        <f t="shared" si="0"/>
        <v>3.0664314839419005</v>
      </c>
      <c r="F8" s="222"/>
      <c r="G8" s="5" t="s">
        <v>258</v>
      </c>
      <c r="H8" s="7" t="s">
        <v>253</v>
      </c>
      <c r="I8" s="87">
        <v>218.27</v>
      </c>
      <c r="J8" s="87">
        <v>231.63</v>
      </c>
      <c r="K8" s="77">
        <f t="shared" si="1"/>
        <v>-5.767819367094063</v>
      </c>
    </row>
    <row r="9" spans="1:11" ht="21" customHeight="1">
      <c r="A9" s="5" t="s">
        <v>259</v>
      </c>
      <c r="B9" s="7" t="s">
        <v>253</v>
      </c>
      <c r="C9" s="87">
        <v>409.4916</v>
      </c>
      <c r="D9" s="87">
        <v>394.38</v>
      </c>
      <c r="E9" s="77">
        <f t="shared" si="0"/>
        <v>3.8317358892438813</v>
      </c>
      <c r="F9" s="222"/>
      <c r="G9" s="5" t="s">
        <v>259</v>
      </c>
      <c r="H9" s="7" t="s">
        <v>253</v>
      </c>
      <c r="I9" s="87">
        <v>394.38</v>
      </c>
      <c r="J9" s="87">
        <v>409.1</v>
      </c>
      <c r="K9" s="77">
        <f t="shared" si="1"/>
        <v>-3.5981422635052662</v>
      </c>
    </row>
    <row r="10" spans="1:11" ht="21" customHeight="1">
      <c r="A10" s="5" t="s">
        <v>260</v>
      </c>
      <c r="B10" s="7" t="s">
        <v>261</v>
      </c>
      <c r="C10" s="87">
        <v>17.891</v>
      </c>
      <c r="D10" s="87">
        <v>17.71</v>
      </c>
      <c r="E10" s="77">
        <f t="shared" si="0"/>
        <v>1.0220214568040564</v>
      </c>
      <c r="F10" s="222"/>
      <c r="G10" s="5" t="s">
        <v>260</v>
      </c>
      <c r="H10" s="7" t="s">
        <v>261</v>
      </c>
      <c r="I10" s="87">
        <v>17.71</v>
      </c>
      <c r="J10" s="87">
        <v>17.62</v>
      </c>
      <c r="K10" s="77">
        <f t="shared" si="1"/>
        <v>0.5107832009080493</v>
      </c>
    </row>
    <row r="11" spans="1:11" ht="21" customHeight="1">
      <c r="A11" s="5" t="s">
        <v>262</v>
      </c>
      <c r="B11" s="7" t="s">
        <v>261</v>
      </c>
      <c r="C11" s="87">
        <v>18.6054</v>
      </c>
      <c r="D11" s="87">
        <v>18.53</v>
      </c>
      <c r="E11" s="77">
        <f t="shared" si="0"/>
        <v>0.40690771721532126</v>
      </c>
      <c r="F11" s="222"/>
      <c r="G11" s="5" t="s">
        <v>262</v>
      </c>
      <c r="H11" s="7" t="s">
        <v>261</v>
      </c>
      <c r="I11" s="87">
        <v>18.53</v>
      </c>
      <c r="J11" s="87">
        <v>18.24</v>
      </c>
      <c r="K11" s="77">
        <f t="shared" si="1"/>
        <v>1.5899122807017774</v>
      </c>
    </row>
    <row r="12" spans="1:11" ht="21" customHeight="1">
      <c r="A12" s="5" t="s">
        <v>263</v>
      </c>
      <c r="B12" s="7" t="s">
        <v>261</v>
      </c>
      <c r="C12" s="87">
        <v>2917.9213</v>
      </c>
      <c r="D12" s="87">
        <v>2927.35</v>
      </c>
      <c r="E12" s="77">
        <f t="shared" si="0"/>
        <v>-0.32208994483065023</v>
      </c>
      <c r="F12" s="222"/>
      <c r="G12" s="5" t="s">
        <v>263</v>
      </c>
      <c r="H12" s="7" t="s">
        <v>261</v>
      </c>
      <c r="I12" s="87">
        <v>2927.35</v>
      </c>
      <c r="J12" s="87">
        <v>2942.94</v>
      </c>
      <c r="K12" s="77">
        <f t="shared" si="1"/>
        <v>-0.5297423664770706</v>
      </c>
    </row>
    <row r="13" spans="1:11" ht="21" customHeight="1">
      <c r="A13" s="5" t="s">
        <v>264</v>
      </c>
      <c r="B13" s="7" t="s">
        <v>261</v>
      </c>
      <c r="C13" s="87">
        <v>8542.4609</v>
      </c>
      <c r="D13" s="87">
        <v>8499.96</v>
      </c>
      <c r="E13" s="77">
        <f t="shared" si="0"/>
        <v>0.5000129412373822</v>
      </c>
      <c r="F13" s="222"/>
      <c r="G13" s="5" t="s">
        <v>264</v>
      </c>
      <c r="H13" s="7" t="s">
        <v>261</v>
      </c>
      <c r="I13" s="87">
        <v>8499.96</v>
      </c>
      <c r="J13" s="87">
        <v>8259.3</v>
      </c>
      <c r="K13" s="77">
        <f t="shared" si="1"/>
        <v>2.9138062547673593</v>
      </c>
    </row>
    <row r="14" spans="1:11" ht="21" customHeight="1">
      <c r="A14" s="5" t="s">
        <v>265</v>
      </c>
      <c r="B14" s="7" t="s">
        <v>266</v>
      </c>
      <c r="C14" s="87">
        <v>44.7278</v>
      </c>
      <c r="D14" s="87">
        <v>43.49</v>
      </c>
      <c r="E14" s="77">
        <f t="shared" si="0"/>
        <v>2.846171533685915</v>
      </c>
      <c r="F14" s="222"/>
      <c r="G14" s="5" t="s">
        <v>265</v>
      </c>
      <c r="H14" s="7" t="s">
        <v>266</v>
      </c>
      <c r="I14" s="87">
        <v>43.49</v>
      </c>
      <c r="J14" s="87">
        <v>44.11</v>
      </c>
      <c r="K14" s="77">
        <f t="shared" si="1"/>
        <v>-1.4055769666742157</v>
      </c>
    </row>
    <row r="15" spans="1:11" ht="21" customHeight="1">
      <c r="A15" s="5" t="s">
        <v>267</v>
      </c>
      <c r="B15" s="7" t="s">
        <v>266</v>
      </c>
      <c r="C15" s="87">
        <v>3.5278</v>
      </c>
      <c r="D15" s="87">
        <v>3.47</v>
      </c>
      <c r="E15" s="77">
        <f t="shared" si="0"/>
        <v>1.6657060518731948</v>
      </c>
      <c r="F15" s="222"/>
      <c r="G15" s="5" t="s">
        <v>267</v>
      </c>
      <c r="H15" s="7" t="s">
        <v>266</v>
      </c>
      <c r="I15" s="87">
        <v>3.47</v>
      </c>
      <c r="J15" s="87">
        <v>3.26</v>
      </c>
      <c r="K15" s="77">
        <f t="shared" si="1"/>
        <v>6.44171779141105</v>
      </c>
    </row>
    <row r="16" spans="1:11" ht="21" customHeight="1" thickBot="1">
      <c r="A16" s="9" t="s">
        <v>268</v>
      </c>
      <c r="B16" s="10" t="s">
        <v>269</v>
      </c>
      <c r="C16" s="132">
        <v>6696</v>
      </c>
      <c r="D16" s="132">
        <v>6546.79</v>
      </c>
      <c r="E16" s="79">
        <f t="shared" si="0"/>
        <v>2.2791322159409377</v>
      </c>
      <c r="F16" s="222"/>
      <c r="G16" s="9" t="s">
        <v>268</v>
      </c>
      <c r="H16" s="10" t="s">
        <v>269</v>
      </c>
      <c r="I16" s="132">
        <v>6546.79</v>
      </c>
      <c r="J16" s="132">
        <v>6416.22</v>
      </c>
      <c r="K16" s="79">
        <f t="shared" si="1"/>
        <v>2.0349987999164654</v>
      </c>
    </row>
  </sheetData>
  <sheetProtection/>
  <mergeCells count="6">
    <mergeCell ref="A1:E1"/>
    <mergeCell ref="C2:C3"/>
    <mergeCell ref="D2:D3"/>
    <mergeCell ref="G1:K1"/>
    <mergeCell ref="I2:I3"/>
    <mergeCell ref="J2:J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H10" sqref="H10"/>
    </sheetView>
  </sheetViews>
  <sheetFormatPr defaultColWidth="12.875" defaultRowHeight="27" customHeight="1"/>
  <cols>
    <col min="1" max="1" width="14.50390625" style="0" customWidth="1"/>
    <col min="2" max="7" width="11.00390625" style="0" customWidth="1"/>
    <col min="8" max="9" width="12.875" style="0" customWidth="1"/>
    <col min="10" max="10" width="14.50390625" style="0" customWidth="1"/>
    <col min="11" max="16" width="11.00390625" style="0" customWidth="1"/>
  </cols>
  <sheetData>
    <row r="1" spans="1:16" ht="27" customHeight="1">
      <c r="A1" s="336" t="s">
        <v>282</v>
      </c>
      <c r="B1" s="336"/>
      <c r="C1" s="336"/>
      <c r="D1" s="336"/>
      <c r="E1" s="336"/>
      <c r="F1" s="336"/>
      <c r="G1" s="336"/>
      <c r="J1" s="336" t="s">
        <v>282</v>
      </c>
      <c r="K1" s="336"/>
      <c r="L1" s="336"/>
      <c r="M1" s="336"/>
      <c r="N1" s="336"/>
      <c r="O1" s="336"/>
      <c r="P1" s="336"/>
    </row>
    <row r="2" spans="1:16" ht="27" customHeight="1" thickBot="1">
      <c r="A2" s="389" t="s">
        <v>633</v>
      </c>
      <c r="B2" s="390"/>
      <c r="C2" s="390"/>
      <c r="D2" s="390"/>
      <c r="E2" s="390"/>
      <c r="F2" s="390"/>
      <c r="G2" s="391"/>
      <c r="J2" s="389" t="s">
        <v>568</v>
      </c>
      <c r="K2" s="390"/>
      <c r="L2" s="390"/>
      <c r="M2" s="390"/>
      <c r="N2" s="390"/>
      <c r="O2" s="390"/>
      <c r="P2" s="391"/>
    </row>
    <row r="3" spans="1:16" ht="27" customHeight="1">
      <c r="A3" s="4" t="s">
        <v>42</v>
      </c>
      <c r="B3" s="355" t="s">
        <v>270</v>
      </c>
      <c r="C3" s="355"/>
      <c r="D3" s="355"/>
      <c r="E3" s="355" t="s">
        <v>271</v>
      </c>
      <c r="F3" s="355"/>
      <c r="G3" s="356" t="s">
        <v>283</v>
      </c>
      <c r="J3" s="4" t="s">
        <v>42</v>
      </c>
      <c r="K3" s="355" t="s">
        <v>270</v>
      </c>
      <c r="L3" s="355"/>
      <c r="M3" s="355"/>
      <c r="N3" s="355" t="s">
        <v>271</v>
      </c>
      <c r="O3" s="355"/>
      <c r="P3" s="356" t="s">
        <v>283</v>
      </c>
    </row>
    <row r="4" spans="1:16" ht="27" customHeight="1">
      <c r="A4" s="5" t="s">
        <v>42</v>
      </c>
      <c r="B4" s="30" t="s">
        <v>632</v>
      </c>
      <c r="C4" s="30" t="s">
        <v>567</v>
      </c>
      <c r="D4" s="30" t="s">
        <v>272</v>
      </c>
      <c r="E4" s="30" t="s">
        <v>437</v>
      </c>
      <c r="F4" s="30" t="s">
        <v>438</v>
      </c>
      <c r="G4" s="392"/>
      <c r="J4" s="5" t="s">
        <v>42</v>
      </c>
      <c r="K4" s="30" t="s">
        <v>567</v>
      </c>
      <c r="L4" s="30" t="s">
        <v>512</v>
      </c>
      <c r="M4" s="30" t="s">
        <v>272</v>
      </c>
      <c r="N4" s="30" t="s">
        <v>437</v>
      </c>
      <c r="O4" s="30" t="s">
        <v>438</v>
      </c>
      <c r="P4" s="392"/>
    </row>
    <row r="5" spans="1:16" ht="27" customHeight="1">
      <c r="A5" s="14" t="s">
        <v>273</v>
      </c>
      <c r="B5" s="128">
        <v>59</v>
      </c>
      <c r="C5" s="128">
        <v>62</v>
      </c>
      <c r="D5" s="74">
        <f>(B5/C5-1)*100</f>
        <v>-4.8387096774193505</v>
      </c>
      <c r="E5" s="128">
        <v>59</v>
      </c>
      <c r="F5" s="128">
        <v>0</v>
      </c>
      <c r="G5" s="129">
        <v>0</v>
      </c>
      <c r="J5" s="14" t="s">
        <v>273</v>
      </c>
      <c r="K5" s="128">
        <v>62</v>
      </c>
      <c r="L5" s="128">
        <v>64</v>
      </c>
      <c r="M5" s="74">
        <f>(K5/L5-1)*100</f>
        <v>-3.125</v>
      </c>
      <c r="N5" s="128">
        <v>0</v>
      </c>
      <c r="O5" s="128">
        <v>0</v>
      </c>
      <c r="P5" s="129">
        <v>0</v>
      </c>
    </row>
    <row r="6" spans="1:16" ht="27" customHeight="1">
      <c r="A6" s="5" t="s">
        <v>274</v>
      </c>
      <c r="B6" s="130">
        <v>499</v>
      </c>
      <c r="C6" s="130">
        <v>505</v>
      </c>
      <c r="D6" s="76">
        <f aca="true" t="shared" si="0" ref="D6:D14">(B6/C6-1)*100</f>
        <v>-1.1881188118811892</v>
      </c>
      <c r="E6" s="130">
        <v>415</v>
      </c>
      <c r="F6" s="130">
        <v>0</v>
      </c>
      <c r="G6" s="131">
        <v>249</v>
      </c>
      <c r="J6" s="5" t="s">
        <v>274</v>
      </c>
      <c r="K6" s="130">
        <v>505</v>
      </c>
      <c r="L6" s="130">
        <v>519</v>
      </c>
      <c r="M6" s="76">
        <f aca="true" t="shared" si="1" ref="M6:M14">(K6/L6-1)*100</f>
        <v>-2.6974951830443183</v>
      </c>
      <c r="N6" s="130">
        <v>419</v>
      </c>
      <c r="O6" s="130">
        <v>0</v>
      </c>
      <c r="P6" s="131">
        <v>0</v>
      </c>
    </row>
    <row r="7" spans="1:16" ht="27" customHeight="1">
      <c r="A7" s="5" t="s">
        <v>275</v>
      </c>
      <c r="B7" s="130">
        <v>10097</v>
      </c>
      <c r="C7" s="130">
        <v>9745</v>
      </c>
      <c r="D7" s="76">
        <f t="shared" si="0"/>
        <v>3.612108773730127</v>
      </c>
      <c r="E7" s="130">
        <v>2673</v>
      </c>
      <c r="F7" s="130">
        <v>0</v>
      </c>
      <c r="G7" s="131">
        <v>3397</v>
      </c>
      <c r="J7" s="5" t="s">
        <v>275</v>
      </c>
      <c r="K7" s="130">
        <v>9745</v>
      </c>
      <c r="L7" s="130">
        <v>9921</v>
      </c>
      <c r="M7" s="76">
        <f t="shared" si="1"/>
        <v>-1.774014716258443</v>
      </c>
      <c r="N7" s="130">
        <v>2662</v>
      </c>
      <c r="O7" s="130">
        <v>0</v>
      </c>
      <c r="P7" s="131">
        <v>3364</v>
      </c>
    </row>
    <row r="8" spans="1:16" ht="27" customHeight="1">
      <c r="A8" s="5" t="s">
        <v>276</v>
      </c>
      <c r="B8" s="130">
        <v>4347</v>
      </c>
      <c r="C8" s="130">
        <v>4352</v>
      </c>
      <c r="D8" s="76">
        <f t="shared" si="0"/>
        <v>-0.11488970588234837</v>
      </c>
      <c r="E8" s="130">
        <v>1332</v>
      </c>
      <c r="F8" s="130">
        <v>313</v>
      </c>
      <c r="G8" s="131">
        <v>7570</v>
      </c>
      <c r="J8" s="5" t="s">
        <v>276</v>
      </c>
      <c r="K8" s="130">
        <v>4352</v>
      </c>
      <c r="L8" s="130">
        <v>4407</v>
      </c>
      <c r="M8" s="76">
        <f t="shared" si="1"/>
        <v>-1.2480145223508043</v>
      </c>
      <c r="N8" s="130">
        <v>1340</v>
      </c>
      <c r="O8" s="130">
        <v>222</v>
      </c>
      <c r="P8" s="131">
        <v>7453</v>
      </c>
    </row>
    <row r="9" spans="1:16" ht="27" customHeight="1">
      <c r="A9" s="5" t="s">
        <v>433</v>
      </c>
      <c r="B9" s="130">
        <v>2745</v>
      </c>
      <c r="C9" s="130">
        <v>2766</v>
      </c>
      <c r="D9" s="76">
        <f t="shared" si="0"/>
        <v>-0.7592190889370909</v>
      </c>
      <c r="E9" s="130">
        <v>1428</v>
      </c>
      <c r="F9" s="130">
        <v>0</v>
      </c>
      <c r="G9" s="131">
        <v>4184</v>
      </c>
      <c r="J9" s="5" t="s">
        <v>424</v>
      </c>
      <c r="K9" s="130">
        <v>2766</v>
      </c>
      <c r="L9" s="130">
        <v>2819</v>
      </c>
      <c r="M9" s="76">
        <f t="shared" si="1"/>
        <v>-1.880099326002127</v>
      </c>
      <c r="N9" s="130">
        <v>1439</v>
      </c>
      <c r="O9" s="130">
        <v>0</v>
      </c>
      <c r="P9" s="131">
        <v>4204</v>
      </c>
    </row>
    <row r="10" spans="1:16" ht="27" customHeight="1">
      <c r="A10" s="5" t="s">
        <v>277</v>
      </c>
      <c r="B10" s="130">
        <v>16575</v>
      </c>
      <c r="C10" s="130">
        <v>15848</v>
      </c>
      <c r="D10" s="76">
        <f t="shared" si="0"/>
        <v>4.587329631499237</v>
      </c>
      <c r="E10" s="130">
        <v>15056</v>
      </c>
      <c r="F10" s="130">
        <v>0</v>
      </c>
      <c r="G10" s="131">
        <v>5202</v>
      </c>
      <c r="J10" s="5" t="s">
        <v>277</v>
      </c>
      <c r="K10" s="130">
        <v>15848</v>
      </c>
      <c r="L10" s="130">
        <v>15920</v>
      </c>
      <c r="M10" s="76">
        <f t="shared" si="1"/>
        <v>-0.45226130653266416</v>
      </c>
      <c r="N10" s="130">
        <v>14452</v>
      </c>
      <c r="O10" s="130">
        <v>0</v>
      </c>
      <c r="P10" s="131">
        <v>6085</v>
      </c>
    </row>
    <row r="11" spans="1:16" ht="27" customHeight="1">
      <c r="A11" s="5" t="s">
        <v>278</v>
      </c>
      <c r="B11" s="130">
        <v>21480</v>
      </c>
      <c r="C11" s="130">
        <v>20419</v>
      </c>
      <c r="D11" s="76">
        <f t="shared" si="0"/>
        <v>5.196140849209074</v>
      </c>
      <c r="E11" s="130">
        <v>13347</v>
      </c>
      <c r="F11" s="130">
        <v>0</v>
      </c>
      <c r="G11" s="131">
        <v>33660</v>
      </c>
      <c r="J11" s="5" t="s">
        <v>278</v>
      </c>
      <c r="K11" s="130">
        <v>20419</v>
      </c>
      <c r="L11" s="130">
        <v>20051</v>
      </c>
      <c r="M11" s="76">
        <f t="shared" si="1"/>
        <v>1.8353199341678783</v>
      </c>
      <c r="N11" s="130">
        <v>12839</v>
      </c>
      <c r="O11" s="130">
        <v>0</v>
      </c>
      <c r="P11" s="131">
        <v>33265</v>
      </c>
    </row>
    <row r="12" spans="1:16" ht="27" customHeight="1">
      <c r="A12" s="5" t="s">
        <v>279</v>
      </c>
      <c r="B12" s="130">
        <v>51878</v>
      </c>
      <c r="C12" s="130">
        <v>52808</v>
      </c>
      <c r="D12" s="76">
        <f t="shared" si="0"/>
        <v>-1.7610968035146168</v>
      </c>
      <c r="E12" s="130">
        <v>46476</v>
      </c>
      <c r="F12" s="130">
        <v>0</v>
      </c>
      <c r="G12" s="131">
        <v>54088</v>
      </c>
      <c r="J12" s="5" t="s">
        <v>279</v>
      </c>
      <c r="K12" s="130">
        <v>52808</v>
      </c>
      <c r="L12" s="130">
        <v>53608</v>
      </c>
      <c r="M12" s="76">
        <f t="shared" si="1"/>
        <v>-1.4923145799134452</v>
      </c>
      <c r="N12" s="130">
        <v>46451</v>
      </c>
      <c r="O12" s="130">
        <v>0</v>
      </c>
      <c r="P12" s="131">
        <v>53233</v>
      </c>
    </row>
    <row r="13" spans="1:16" ht="27" customHeight="1">
      <c r="A13" s="5" t="s">
        <v>280</v>
      </c>
      <c r="B13" s="130">
        <v>51923</v>
      </c>
      <c r="C13" s="130">
        <v>50654</v>
      </c>
      <c r="D13" s="76">
        <f t="shared" si="0"/>
        <v>2.505231571050648</v>
      </c>
      <c r="E13" s="130">
        <v>30136</v>
      </c>
      <c r="F13" s="130">
        <v>4428</v>
      </c>
      <c r="G13" s="131">
        <v>36540</v>
      </c>
      <c r="J13" s="5" t="s">
        <v>280</v>
      </c>
      <c r="K13" s="130">
        <v>50654</v>
      </c>
      <c r="L13" s="130">
        <v>51386</v>
      </c>
      <c r="M13" s="76">
        <f t="shared" si="1"/>
        <v>-1.4245125131358782</v>
      </c>
      <c r="N13" s="130">
        <v>31247</v>
      </c>
      <c r="O13" s="130">
        <v>3084</v>
      </c>
      <c r="P13" s="131">
        <v>35776</v>
      </c>
    </row>
    <row r="14" spans="1:16" ht="27" customHeight="1" thickBot="1">
      <c r="A14" s="9" t="s">
        <v>281</v>
      </c>
      <c r="B14" s="132">
        <v>86283</v>
      </c>
      <c r="C14" s="132">
        <v>85933</v>
      </c>
      <c r="D14" s="78">
        <f t="shared" si="0"/>
        <v>0.40729405467050395</v>
      </c>
      <c r="E14" s="132">
        <v>56647</v>
      </c>
      <c r="F14" s="132">
        <v>0</v>
      </c>
      <c r="G14" s="133">
        <v>34020</v>
      </c>
      <c r="J14" s="9" t="s">
        <v>281</v>
      </c>
      <c r="K14" s="132">
        <v>85933</v>
      </c>
      <c r="L14" s="132">
        <v>83261</v>
      </c>
      <c r="M14" s="78">
        <f t="shared" si="1"/>
        <v>3.2091855730774332</v>
      </c>
      <c r="N14" s="132">
        <v>56484</v>
      </c>
      <c r="O14" s="132">
        <v>0</v>
      </c>
      <c r="P14" s="133">
        <v>33763</v>
      </c>
    </row>
  </sheetData>
  <sheetProtection/>
  <mergeCells count="10">
    <mergeCell ref="J1:P1"/>
    <mergeCell ref="J2:P2"/>
    <mergeCell ref="K3:M3"/>
    <mergeCell ref="N3:O3"/>
    <mergeCell ref="P3:P4"/>
    <mergeCell ref="A1:G1"/>
    <mergeCell ref="A2:G2"/>
    <mergeCell ref="E3:F3"/>
    <mergeCell ref="B3:D3"/>
    <mergeCell ref="G3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I8" sqref="I8"/>
    </sheetView>
  </sheetViews>
  <sheetFormatPr defaultColWidth="12.25390625" defaultRowHeight="25.5" customHeight="1"/>
  <cols>
    <col min="1" max="1" width="14.25390625" style="0" customWidth="1"/>
    <col min="2" max="10" width="10.125" style="0" customWidth="1"/>
    <col min="11" max="11" width="14.25390625" style="0" customWidth="1"/>
    <col min="12" max="18" width="10.125" style="0" customWidth="1"/>
  </cols>
  <sheetData>
    <row r="1" spans="1:18" ht="25.5" customHeight="1">
      <c r="A1" s="336" t="s">
        <v>284</v>
      </c>
      <c r="B1" s="336"/>
      <c r="C1" s="336"/>
      <c r="D1" s="336"/>
      <c r="E1" s="336"/>
      <c r="F1" s="336"/>
      <c r="G1" s="336"/>
      <c r="H1" s="336"/>
      <c r="I1" s="218"/>
      <c r="J1" s="218"/>
      <c r="K1" s="336" t="s">
        <v>284</v>
      </c>
      <c r="L1" s="336"/>
      <c r="M1" s="336"/>
      <c r="N1" s="336"/>
      <c r="O1" s="336"/>
      <c r="P1" s="336"/>
      <c r="Q1" s="336"/>
      <c r="R1" s="336"/>
    </row>
    <row r="2" spans="1:18" ht="25.5" customHeight="1" thickBot="1">
      <c r="A2" s="337" t="s">
        <v>636</v>
      </c>
      <c r="B2" s="337"/>
      <c r="C2" s="337"/>
      <c r="D2" s="337"/>
      <c r="E2" s="337"/>
      <c r="F2" s="337"/>
      <c r="G2" s="337"/>
      <c r="H2" s="337"/>
      <c r="I2" s="219"/>
      <c r="J2" s="219"/>
      <c r="K2" s="337" t="s">
        <v>634</v>
      </c>
      <c r="L2" s="337"/>
      <c r="M2" s="337"/>
      <c r="N2" s="337"/>
      <c r="O2" s="337"/>
      <c r="P2" s="337"/>
      <c r="Q2" s="337"/>
      <c r="R2" s="337"/>
    </row>
    <row r="3" spans="1:18" ht="27.75" customHeight="1">
      <c r="A3" s="4" t="s">
        <v>42</v>
      </c>
      <c r="B3" s="355" t="s">
        <v>285</v>
      </c>
      <c r="C3" s="355"/>
      <c r="D3" s="355"/>
      <c r="E3" s="355" t="s">
        <v>286</v>
      </c>
      <c r="F3" s="355"/>
      <c r="G3" s="355"/>
      <c r="H3" s="356"/>
      <c r="I3" s="221"/>
      <c r="J3" s="221"/>
      <c r="K3" s="4" t="s">
        <v>42</v>
      </c>
      <c r="L3" s="355" t="s">
        <v>285</v>
      </c>
      <c r="M3" s="355"/>
      <c r="N3" s="355"/>
      <c r="O3" s="355" t="s">
        <v>286</v>
      </c>
      <c r="P3" s="355"/>
      <c r="Q3" s="355"/>
      <c r="R3" s="356"/>
    </row>
    <row r="4" spans="1:18" ht="27.75" customHeight="1">
      <c r="A4" s="37" t="s">
        <v>42</v>
      </c>
      <c r="B4" s="30" t="s">
        <v>635</v>
      </c>
      <c r="C4" s="30" t="s">
        <v>569</v>
      </c>
      <c r="D4" s="30" t="s">
        <v>287</v>
      </c>
      <c r="E4" s="30" t="s">
        <v>635</v>
      </c>
      <c r="F4" s="30" t="s">
        <v>569</v>
      </c>
      <c r="G4" s="30" t="s">
        <v>287</v>
      </c>
      <c r="H4" s="34" t="s">
        <v>288</v>
      </c>
      <c r="I4" s="221"/>
      <c r="J4" s="221"/>
      <c r="K4" s="37" t="s">
        <v>42</v>
      </c>
      <c r="L4" s="30" t="s">
        <v>569</v>
      </c>
      <c r="M4" s="30" t="s">
        <v>513</v>
      </c>
      <c r="N4" s="30" t="s">
        <v>287</v>
      </c>
      <c r="O4" s="30" t="s">
        <v>569</v>
      </c>
      <c r="P4" s="30" t="s">
        <v>513</v>
      </c>
      <c r="Q4" s="30" t="s">
        <v>287</v>
      </c>
      <c r="R4" s="34" t="s">
        <v>288</v>
      </c>
    </row>
    <row r="5" spans="1:18" ht="27.75" customHeight="1">
      <c r="A5" s="5" t="s">
        <v>289</v>
      </c>
      <c r="B5" s="130">
        <v>0</v>
      </c>
      <c r="C5" s="130">
        <v>0</v>
      </c>
      <c r="D5" s="281" t="s">
        <v>583</v>
      </c>
      <c r="E5" s="285">
        <v>0</v>
      </c>
      <c r="F5" s="285">
        <v>0</v>
      </c>
      <c r="G5" s="75" t="e">
        <f>(E5/F5-1)*100</f>
        <v>#DIV/0!</v>
      </c>
      <c r="H5" s="284" t="s">
        <v>583</v>
      </c>
      <c r="I5" s="222"/>
      <c r="J5" s="222"/>
      <c r="K5" s="5" t="s">
        <v>289</v>
      </c>
      <c r="L5" s="130">
        <v>0</v>
      </c>
      <c r="M5" s="130">
        <v>0</v>
      </c>
      <c r="N5" s="281" t="s">
        <v>583</v>
      </c>
      <c r="O5" s="285">
        <v>0</v>
      </c>
      <c r="P5" s="285">
        <v>8197</v>
      </c>
      <c r="Q5" s="75">
        <f>(O5/P5-1)*100</f>
        <v>-100</v>
      </c>
      <c r="R5" s="284" t="s">
        <v>583</v>
      </c>
    </row>
    <row r="6" spans="1:18" ht="27.75" customHeight="1">
      <c r="A6" s="5" t="s">
        <v>290</v>
      </c>
      <c r="B6" s="130">
        <v>0</v>
      </c>
      <c r="C6" s="130">
        <v>0</v>
      </c>
      <c r="D6" s="282" t="s">
        <v>583</v>
      </c>
      <c r="E6" s="285">
        <v>0</v>
      </c>
      <c r="F6" s="285">
        <v>0</v>
      </c>
      <c r="G6" s="282" t="s">
        <v>583</v>
      </c>
      <c r="H6" s="283" t="s">
        <v>583</v>
      </c>
      <c r="I6" s="222"/>
      <c r="J6" s="222"/>
      <c r="K6" s="5" t="s">
        <v>290</v>
      </c>
      <c r="L6" s="130">
        <v>0</v>
      </c>
      <c r="M6" s="130">
        <v>0</v>
      </c>
      <c r="N6" s="282" t="s">
        <v>583</v>
      </c>
      <c r="O6" s="285">
        <v>0</v>
      </c>
      <c r="P6" s="285">
        <v>0</v>
      </c>
      <c r="Q6" s="282" t="s">
        <v>583</v>
      </c>
      <c r="R6" s="283" t="s">
        <v>583</v>
      </c>
    </row>
    <row r="7" spans="1:18" ht="27.75" customHeight="1">
      <c r="A7" s="5" t="s">
        <v>291</v>
      </c>
      <c r="B7" s="130">
        <v>80370</v>
      </c>
      <c r="C7" s="130">
        <v>71007</v>
      </c>
      <c r="D7" s="76">
        <f aca="true" t="shared" si="0" ref="D7:D14">(B7/C7-1)*100</f>
        <v>13.186023913135326</v>
      </c>
      <c r="E7" s="285">
        <v>339399</v>
      </c>
      <c r="F7" s="285">
        <v>303330</v>
      </c>
      <c r="G7" s="77">
        <f aca="true" t="shared" si="1" ref="G7:G14">(E7/F7-1)*100</f>
        <v>11.891009791316387</v>
      </c>
      <c r="H7" s="77">
        <f aca="true" t="shared" si="2" ref="H7:H14">E7/B7*100</f>
        <v>422.2956326987682</v>
      </c>
      <c r="I7" s="222"/>
      <c r="J7" s="222"/>
      <c r="K7" s="5" t="s">
        <v>291</v>
      </c>
      <c r="L7" s="130">
        <v>71007</v>
      </c>
      <c r="M7" s="130">
        <v>82881</v>
      </c>
      <c r="N7" s="76">
        <f aca="true" t="shared" si="3" ref="N7:N14">(L7/M7-1)*100</f>
        <v>-14.326564592608682</v>
      </c>
      <c r="O7" s="285">
        <v>303330</v>
      </c>
      <c r="P7" s="285">
        <v>330412</v>
      </c>
      <c r="Q7" s="77">
        <f aca="true" t="shared" si="4" ref="Q7:Q14">(O7/P7-1)*100</f>
        <v>-8.196433543575898</v>
      </c>
      <c r="R7" s="77">
        <f aca="true" t="shared" si="5" ref="R7:R14">O7/L7*100</f>
        <v>427.18323545565926</v>
      </c>
    </row>
    <row r="8" spans="1:18" ht="27.75" customHeight="1">
      <c r="A8" s="5" t="s">
        <v>292</v>
      </c>
      <c r="B8" s="130">
        <v>74286</v>
      </c>
      <c r="C8" s="130">
        <v>67542</v>
      </c>
      <c r="D8" s="76">
        <f t="shared" si="0"/>
        <v>9.984898285511235</v>
      </c>
      <c r="E8" s="285">
        <v>191575</v>
      </c>
      <c r="F8" s="285">
        <v>174871</v>
      </c>
      <c r="G8" s="77">
        <f t="shared" si="1"/>
        <v>9.55218418148236</v>
      </c>
      <c r="H8" s="77">
        <f t="shared" si="2"/>
        <v>257.88843119834155</v>
      </c>
      <c r="I8" s="222"/>
      <c r="J8" s="222"/>
      <c r="K8" s="5" t="s">
        <v>292</v>
      </c>
      <c r="L8" s="130">
        <v>67542</v>
      </c>
      <c r="M8" s="130">
        <v>88822</v>
      </c>
      <c r="N8" s="76">
        <f t="shared" si="3"/>
        <v>-23.958028416383325</v>
      </c>
      <c r="O8" s="285">
        <v>174871</v>
      </c>
      <c r="P8" s="285">
        <v>180993</v>
      </c>
      <c r="Q8" s="77">
        <f t="shared" si="4"/>
        <v>-3.382451255020913</v>
      </c>
      <c r="R8" s="77">
        <f t="shared" si="5"/>
        <v>258.9070504278819</v>
      </c>
    </row>
    <row r="9" spans="1:18" ht="27.75" customHeight="1">
      <c r="A9" s="5" t="s">
        <v>423</v>
      </c>
      <c r="B9" s="130">
        <v>29122</v>
      </c>
      <c r="C9" s="130">
        <v>27756</v>
      </c>
      <c r="D9" s="76">
        <f t="shared" si="0"/>
        <v>4.921458423403946</v>
      </c>
      <c r="E9" s="285">
        <v>69873</v>
      </c>
      <c r="F9" s="285">
        <v>67712</v>
      </c>
      <c r="G9" s="77">
        <f t="shared" si="1"/>
        <v>3.191457939508502</v>
      </c>
      <c r="H9" s="77">
        <f t="shared" si="2"/>
        <v>239.93201016413707</v>
      </c>
      <c r="I9" s="222"/>
      <c r="J9" s="222"/>
      <c r="K9" s="5" t="s">
        <v>423</v>
      </c>
      <c r="L9" s="130">
        <v>27756</v>
      </c>
      <c r="M9" s="130">
        <v>18782</v>
      </c>
      <c r="N9" s="76">
        <f t="shared" si="3"/>
        <v>47.779789159833875</v>
      </c>
      <c r="O9" s="285">
        <v>67712</v>
      </c>
      <c r="P9" s="285">
        <v>76131</v>
      </c>
      <c r="Q9" s="77">
        <f t="shared" si="4"/>
        <v>-11.058570096281406</v>
      </c>
      <c r="R9" s="77">
        <f t="shared" si="5"/>
        <v>243.95446029687275</v>
      </c>
    </row>
    <row r="10" spans="1:18" ht="27.75" customHeight="1">
      <c r="A10" s="5" t="s">
        <v>293</v>
      </c>
      <c r="B10" s="130">
        <v>171129</v>
      </c>
      <c r="C10" s="130">
        <v>153853</v>
      </c>
      <c r="D10" s="76">
        <f t="shared" si="0"/>
        <v>11.22890031393602</v>
      </c>
      <c r="E10" s="285">
        <v>424843</v>
      </c>
      <c r="F10" s="285">
        <v>391998</v>
      </c>
      <c r="G10" s="77">
        <f t="shared" si="1"/>
        <v>8.378869279945311</v>
      </c>
      <c r="H10" s="77">
        <f t="shared" si="2"/>
        <v>248.25891578867405</v>
      </c>
      <c r="I10" s="222"/>
      <c r="J10" s="222"/>
      <c r="K10" s="5" t="s">
        <v>293</v>
      </c>
      <c r="L10" s="130">
        <v>153853</v>
      </c>
      <c r="M10" s="130">
        <v>229055</v>
      </c>
      <c r="N10" s="76">
        <f t="shared" si="3"/>
        <v>-32.83141603545</v>
      </c>
      <c r="O10" s="285">
        <v>391998</v>
      </c>
      <c r="P10" s="285">
        <v>408693</v>
      </c>
      <c r="Q10" s="77">
        <f t="shared" si="4"/>
        <v>-4.084973317380037</v>
      </c>
      <c r="R10" s="77">
        <f t="shared" si="5"/>
        <v>254.78736196239268</v>
      </c>
    </row>
    <row r="11" spans="1:18" ht="27.75" customHeight="1">
      <c r="A11" s="5" t="s">
        <v>294</v>
      </c>
      <c r="B11" s="130">
        <v>115586</v>
      </c>
      <c r="C11" s="130">
        <v>105959</v>
      </c>
      <c r="D11" s="76">
        <f t="shared" si="0"/>
        <v>9.085589709227149</v>
      </c>
      <c r="E11" s="285">
        <v>236390</v>
      </c>
      <c r="F11" s="285">
        <v>224126</v>
      </c>
      <c r="G11" s="77">
        <f t="shared" si="1"/>
        <v>5.471922043850341</v>
      </c>
      <c r="H11" s="77">
        <f t="shared" si="2"/>
        <v>204.51438755558632</v>
      </c>
      <c r="I11" s="222"/>
      <c r="J11" s="222"/>
      <c r="K11" s="5" t="s">
        <v>294</v>
      </c>
      <c r="L11" s="130">
        <v>105959</v>
      </c>
      <c r="M11" s="130">
        <v>108998</v>
      </c>
      <c r="N11" s="76">
        <f t="shared" si="3"/>
        <v>-2.7881245527440868</v>
      </c>
      <c r="O11" s="285">
        <v>224126</v>
      </c>
      <c r="P11" s="285">
        <v>238623</v>
      </c>
      <c r="Q11" s="77">
        <f t="shared" si="4"/>
        <v>-6.07527354865206</v>
      </c>
      <c r="R11" s="77">
        <f t="shared" si="5"/>
        <v>211.5214375371606</v>
      </c>
    </row>
    <row r="12" spans="1:18" ht="27.75" customHeight="1">
      <c r="A12" s="5" t="s">
        <v>295</v>
      </c>
      <c r="B12" s="130">
        <v>257138</v>
      </c>
      <c r="C12" s="130">
        <v>225280</v>
      </c>
      <c r="D12" s="76">
        <f t="shared" si="0"/>
        <v>14.141512784090903</v>
      </c>
      <c r="E12" s="285">
        <v>495236</v>
      </c>
      <c r="F12" s="285">
        <v>437248</v>
      </c>
      <c r="G12" s="77">
        <f t="shared" si="1"/>
        <v>13.262038934426235</v>
      </c>
      <c r="H12" s="77">
        <f t="shared" si="2"/>
        <v>192.59541569118528</v>
      </c>
      <c r="I12" s="222"/>
      <c r="J12" s="222"/>
      <c r="K12" s="5" t="s">
        <v>295</v>
      </c>
      <c r="L12" s="130">
        <v>225280</v>
      </c>
      <c r="M12" s="130">
        <v>245454</v>
      </c>
      <c r="N12" s="76">
        <f t="shared" si="3"/>
        <v>-8.219055301604373</v>
      </c>
      <c r="O12" s="285">
        <v>437248</v>
      </c>
      <c r="P12" s="285">
        <v>450294</v>
      </c>
      <c r="Q12" s="77">
        <f t="shared" si="4"/>
        <v>-2.8972182618467013</v>
      </c>
      <c r="R12" s="77">
        <f t="shared" si="5"/>
        <v>194.0909090909091</v>
      </c>
    </row>
    <row r="13" spans="1:18" ht="27.75" customHeight="1">
      <c r="A13" s="5" t="s">
        <v>296</v>
      </c>
      <c r="B13" s="130">
        <v>520000</v>
      </c>
      <c r="C13" s="130">
        <v>514300</v>
      </c>
      <c r="D13" s="76">
        <f t="shared" si="0"/>
        <v>1.108302547151463</v>
      </c>
      <c r="E13" s="285">
        <v>930000</v>
      </c>
      <c r="F13" s="285">
        <v>922600</v>
      </c>
      <c r="G13" s="77">
        <f t="shared" si="1"/>
        <v>0.8020810752221941</v>
      </c>
      <c r="H13" s="77">
        <f t="shared" si="2"/>
        <v>178.84615384615387</v>
      </c>
      <c r="I13" s="222"/>
      <c r="J13" s="222"/>
      <c r="K13" s="5" t="s">
        <v>296</v>
      </c>
      <c r="L13" s="130">
        <v>514300</v>
      </c>
      <c r="M13" s="130">
        <v>500300</v>
      </c>
      <c r="N13" s="76">
        <f t="shared" si="3"/>
        <v>2.7983210073955656</v>
      </c>
      <c r="O13" s="285">
        <v>922600</v>
      </c>
      <c r="P13" s="285">
        <v>938800</v>
      </c>
      <c r="Q13" s="77">
        <f t="shared" si="4"/>
        <v>-1.7256071580741383</v>
      </c>
      <c r="R13" s="77">
        <f t="shared" si="5"/>
        <v>179.3894614038499</v>
      </c>
    </row>
    <row r="14" spans="1:18" ht="28.5" customHeight="1" thickBot="1">
      <c r="A14" s="9" t="s">
        <v>297</v>
      </c>
      <c r="B14" s="132">
        <v>1002000</v>
      </c>
      <c r="C14" s="132">
        <v>1017000</v>
      </c>
      <c r="D14" s="78">
        <f t="shared" si="0"/>
        <v>-1.4749262536873142</v>
      </c>
      <c r="E14" s="286">
        <v>1407600</v>
      </c>
      <c r="F14" s="286">
        <v>1421900</v>
      </c>
      <c r="G14" s="79">
        <f t="shared" si="1"/>
        <v>-1.005696603136652</v>
      </c>
      <c r="H14" s="79">
        <f t="shared" si="2"/>
        <v>140.47904191616766</v>
      </c>
      <c r="I14" s="222"/>
      <c r="J14" s="222"/>
      <c r="K14" s="9" t="s">
        <v>297</v>
      </c>
      <c r="L14" s="132">
        <v>1017000</v>
      </c>
      <c r="M14" s="132">
        <v>1042000</v>
      </c>
      <c r="N14" s="78">
        <f t="shared" si="3"/>
        <v>-2.399232245681382</v>
      </c>
      <c r="O14" s="286">
        <v>1421900</v>
      </c>
      <c r="P14" s="286">
        <v>1458900</v>
      </c>
      <c r="Q14" s="79">
        <f t="shared" si="4"/>
        <v>-2.5361573788470815</v>
      </c>
      <c r="R14" s="79">
        <f t="shared" si="5"/>
        <v>139.81317600786628</v>
      </c>
    </row>
  </sheetData>
  <sheetProtection/>
  <mergeCells count="8">
    <mergeCell ref="K1:R1"/>
    <mergeCell ref="K2:R2"/>
    <mergeCell ref="L3:N3"/>
    <mergeCell ref="O3:R3"/>
    <mergeCell ref="A1:H1"/>
    <mergeCell ref="A2:H2"/>
    <mergeCell ref="B3:D3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2">
      <selection activeCell="N44" sqref="N44"/>
    </sheetView>
  </sheetViews>
  <sheetFormatPr defaultColWidth="9.00390625" defaultRowHeight="14.25"/>
  <cols>
    <col min="1" max="1" width="11.00390625" style="0" customWidth="1"/>
    <col min="2" max="7" width="11.00390625" style="141" customWidth="1"/>
    <col min="9" max="9" width="11.25390625" style="0" customWidth="1"/>
    <col min="16" max="17" width="9.125" style="0" bestFit="1" customWidth="1"/>
    <col min="18" max="18" width="9.50390625" style="0" bestFit="1" customWidth="1"/>
    <col min="19" max="19" width="9.125" style="0" bestFit="1" customWidth="1"/>
    <col min="20" max="20" width="9.50390625" style="0" bestFit="1" customWidth="1"/>
    <col min="21" max="21" width="10.50390625" style="0" bestFit="1" customWidth="1"/>
  </cols>
  <sheetData>
    <row r="1" spans="1:7" ht="18.75">
      <c r="A1" s="336" t="s">
        <v>360</v>
      </c>
      <c r="B1" s="336"/>
      <c r="C1" s="336"/>
      <c r="D1" s="336"/>
      <c r="E1" s="336"/>
      <c r="F1" s="336"/>
      <c r="G1" s="336"/>
    </row>
    <row r="2" spans="1:7" ht="15" thickBot="1">
      <c r="A2" s="337" t="s">
        <v>25</v>
      </c>
      <c r="B2" s="337"/>
      <c r="C2" s="337"/>
      <c r="D2" s="337"/>
      <c r="E2" s="337"/>
      <c r="F2" s="337"/>
      <c r="G2" s="337"/>
    </row>
    <row r="3" spans="1:7" ht="14.25" customHeight="1">
      <c r="A3" s="343" t="s">
        <v>354</v>
      </c>
      <c r="B3" s="345" t="s">
        <v>355</v>
      </c>
      <c r="C3" s="135"/>
      <c r="D3" s="135"/>
      <c r="E3" s="135"/>
      <c r="F3" s="51"/>
      <c r="G3" s="51"/>
    </row>
    <row r="4" spans="1:7" ht="28.5">
      <c r="A4" s="344"/>
      <c r="B4" s="346"/>
      <c r="C4" s="136" t="s">
        <v>356</v>
      </c>
      <c r="D4" s="136" t="s">
        <v>357</v>
      </c>
      <c r="E4" s="136" t="s">
        <v>358</v>
      </c>
      <c r="F4" s="50" t="s">
        <v>20</v>
      </c>
      <c r="G4" s="193" t="s">
        <v>493</v>
      </c>
    </row>
    <row r="5" spans="1:7" ht="14.25">
      <c r="A5" s="14">
        <v>1979</v>
      </c>
      <c r="B5" s="137">
        <v>404.4</v>
      </c>
      <c r="C5" s="137">
        <v>354.8</v>
      </c>
      <c r="D5" s="137">
        <v>5831.5</v>
      </c>
      <c r="E5" s="137">
        <v>296.1</v>
      </c>
      <c r="F5" s="137">
        <v>600.4</v>
      </c>
      <c r="G5" s="138">
        <v>2590</v>
      </c>
    </row>
    <row r="6" spans="1:7" ht="14.25">
      <c r="A6" s="5">
        <v>1980</v>
      </c>
      <c r="B6" s="139">
        <v>392.9</v>
      </c>
      <c r="C6" s="139">
        <v>340.6</v>
      </c>
      <c r="D6" s="139">
        <v>5296.4</v>
      </c>
      <c r="E6" s="139">
        <v>315.4</v>
      </c>
      <c r="F6" s="139">
        <v>585.5</v>
      </c>
      <c r="G6" s="140">
        <v>2752</v>
      </c>
    </row>
    <row r="7" spans="1:7" ht="14.25">
      <c r="A7" s="5">
        <v>1981</v>
      </c>
      <c r="B7" s="139">
        <v>428.4</v>
      </c>
      <c r="C7" s="139">
        <v>369.8</v>
      </c>
      <c r="D7" s="139">
        <v>6126.8</v>
      </c>
      <c r="E7" s="139">
        <v>340.4</v>
      </c>
      <c r="F7" s="139">
        <v>626.3</v>
      </c>
      <c r="G7" s="140">
        <v>3032</v>
      </c>
    </row>
    <row r="8" spans="1:7" ht="14.25">
      <c r="A8" s="5">
        <v>1982</v>
      </c>
      <c r="B8" s="139">
        <v>520.6</v>
      </c>
      <c r="C8" s="139">
        <v>465.5</v>
      </c>
      <c r="D8" s="139">
        <v>6767.8</v>
      </c>
      <c r="E8" s="139">
        <v>407.4</v>
      </c>
      <c r="F8" s="139">
        <v>689.4</v>
      </c>
      <c r="G8" s="140">
        <v>3336</v>
      </c>
    </row>
    <row r="9" spans="1:7" ht="14.25">
      <c r="A9" s="5">
        <v>1983</v>
      </c>
      <c r="B9" s="139">
        <v>515.9</v>
      </c>
      <c r="C9" s="139">
        <v>444</v>
      </c>
      <c r="D9" s="139">
        <v>7152.1</v>
      </c>
      <c r="E9" s="139">
        <v>416.8</v>
      </c>
      <c r="F9" s="139">
        <v>772.3</v>
      </c>
      <c r="G9" s="140">
        <v>3698</v>
      </c>
    </row>
    <row r="10" spans="1:7" ht="14.25">
      <c r="A10" s="5">
        <v>1984</v>
      </c>
      <c r="B10" s="139">
        <v>547.1</v>
      </c>
      <c r="C10" s="139">
        <v>473.6</v>
      </c>
      <c r="D10" s="139">
        <v>6707.5</v>
      </c>
      <c r="E10" s="139">
        <v>436.8</v>
      </c>
      <c r="F10" s="139">
        <v>900.6</v>
      </c>
      <c r="G10" s="140">
        <v>4334</v>
      </c>
    </row>
    <row r="11" spans="1:7" ht="14.25">
      <c r="A11" s="5">
        <v>1985</v>
      </c>
      <c r="B11" s="139">
        <v>555.7</v>
      </c>
      <c r="C11" s="139">
        <v>467.2</v>
      </c>
      <c r="D11" s="139">
        <v>6739.9</v>
      </c>
      <c r="E11" s="139">
        <v>465.2</v>
      </c>
      <c r="F11" s="139">
        <v>988.2</v>
      </c>
      <c r="G11" s="140">
        <v>6034</v>
      </c>
    </row>
    <row r="12" spans="1:7" ht="14.25">
      <c r="A12" s="5">
        <v>1986</v>
      </c>
      <c r="B12" s="139">
        <v>599.3</v>
      </c>
      <c r="C12" s="139">
        <v>498.3</v>
      </c>
      <c r="D12" s="139">
        <v>7695.1</v>
      </c>
      <c r="E12" s="139">
        <v>484.4</v>
      </c>
      <c r="F12" s="139">
        <v>1122.6</v>
      </c>
      <c r="G12" s="140">
        <v>6718</v>
      </c>
    </row>
    <row r="13" spans="1:7" ht="14.25">
      <c r="A13" s="5">
        <v>1987</v>
      </c>
      <c r="B13" s="139">
        <v>700.9</v>
      </c>
      <c r="C13" s="139">
        <v>563.8</v>
      </c>
      <c r="D13" s="139">
        <v>8623</v>
      </c>
      <c r="E13" s="139">
        <v>565.7</v>
      </c>
      <c r="F13" s="139">
        <v>1543.6</v>
      </c>
      <c r="G13" s="140">
        <v>9046</v>
      </c>
    </row>
    <row r="14" spans="1:7" ht="14.25">
      <c r="A14" s="5">
        <v>1988</v>
      </c>
      <c r="B14" s="139">
        <v>751.9</v>
      </c>
      <c r="C14" s="139">
        <v>587.4</v>
      </c>
      <c r="D14" s="139">
        <v>8962.9</v>
      </c>
      <c r="E14" s="139">
        <v>628.8</v>
      </c>
      <c r="F14" s="139">
        <v>1795.6</v>
      </c>
      <c r="G14" s="140">
        <v>10846</v>
      </c>
    </row>
    <row r="15" spans="1:7" ht="14.25">
      <c r="A15" s="5">
        <v>1989</v>
      </c>
      <c r="B15" s="139">
        <v>874</v>
      </c>
      <c r="C15" s="139">
        <v>702.4</v>
      </c>
      <c r="D15" s="139">
        <v>8150.2</v>
      </c>
      <c r="E15" s="139">
        <v>689.5</v>
      </c>
      <c r="F15" s="139">
        <v>2248.2</v>
      </c>
      <c r="G15" s="140">
        <v>13280</v>
      </c>
    </row>
    <row r="16" spans="1:7" ht="14.25">
      <c r="A16" s="5">
        <v>1990</v>
      </c>
      <c r="B16" s="139">
        <v>991.2</v>
      </c>
      <c r="C16" s="139">
        <v>791.9</v>
      </c>
      <c r="D16" s="139">
        <v>9115</v>
      </c>
      <c r="E16" s="139">
        <v>805.4</v>
      </c>
      <c r="F16" s="139">
        <v>2550</v>
      </c>
      <c r="G16" s="140">
        <v>14662</v>
      </c>
    </row>
    <row r="17" spans="1:7" ht="14.25">
      <c r="A17" s="5">
        <v>1991</v>
      </c>
      <c r="B17" s="139">
        <v>1051.3</v>
      </c>
      <c r="C17" s="139">
        <v>799.3</v>
      </c>
      <c r="D17" s="139">
        <v>9415</v>
      </c>
      <c r="E17" s="139">
        <v>914</v>
      </c>
      <c r="F17" s="139">
        <v>2868.4</v>
      </c>
      <c r="G17" s="140">
        <v>26858</v>
      </c>
    </row>
    <row r="18" spans="1:7" ht="14.25">
      <c r="A18" s="5">
        <v>1992</v>
      </c>
      <c r="B18" s="139">
        <v>1115.3</v>
      </c>
      <c r="C18" s="139">
        <v>873.3</v>
      </c>
      <c r="D18" s="139">
        <v>7537.1</v>
      </c>
      <c r="E18" s="139">
        <v>1045.5</v>
      </c>
      <c r="F18" s="139">
        <v>2838.8</v>
      </c>
      <c r="G18" s="140">
        <v>28234</v>
      </c>
    </row>
    <row r="19" spans="1:7" ht="14.25">
      <c r="A19" s="5">
        <v>1993</v>
      </c>
      <c r="B19" s="139">
        <v>1149.4</v>
      </c>
      <c r="C19" s="139">
        <v>898.6</v>
      </c>
      <c r="D19" s="139">
        <v>7842.7</v>
      </c>
      <c r="E19" s="139">
        <v>1084.2</v>
      </c>
      <c r="F19" s="139">
        <v>2930.5</v>
      </c>
      <c r="G19" s="140">
        <v>27356</v>
      </c>
    </row>
    <row r="20" spans="1:7" ht="14.25">
      <c r="A20" s="5">
        <v>1994</v>
      </c>
      <c r="B20" s="139">
        <v>1114.2</v>
      </c>
      <c r="C20" s="139">
        <v>807.8</v>
      </c>
      <c r="D20" s="139">
        <v>7411.4</v>
      </c>
      <c r="E20" s="139">
        <v>1022.9</v>
      </c>
      <c r="F20" s="139">
        <v>3588.7</v>
      </c>
      <c r="G20" s="140">
        <v>27904</v>
      </c>
    </row>
    <row r="21" spans="1:7" ht="14.25">
      <c r="A21" s="5">
        <v>1995</v>
      </c>
      <c r="B21" s="139">
        <v>1328.6</v>
      </c>
      <c r="C21" s="139">
        <v>955.8</v>
      </c>
      <c r="D21" s="139">
        <v>7435.6</v>
      </c>
      <c r="E21" s="139">
        <v>1214.2</v>
      </c>
      <c r="F21" s="139">
        <v>4605.2</v>
      </c>
      <c r="G21" s="140">
        <v>26148</v>
      </c>
    </row>
    <row r="22" spans="1:7" ht="14.25">
      <c r="A22" s="5">
        <v>1996</v>
      </c>
      <c r="B22" s="139">
        <v>1255.4</v>
      </c>
      <c r="C22" s="139">
        <v>902.5</v>
      </c>
      <c r="D22" s="139">
        <v>7619.1</v>
      </c>
      <c r="E22" s="139">
        <v>805.1</v>
      </c>
      <c r="F22" s="139">
        <v>5224.9</v>
      </c>
      <c r="G22" s="140">
        <v>28638</v>
      </c>
    </row>
    <row r="23" spans="1:7" ht="14.25">
      <c r="A23" s="5">
        <v>1997</v>
      </c>
      <c r="B23" s="139">
        <v>1413</v>
      </c>
      <c r="C23" s="139">
        <v>1017.8</v>
      </c>
      <c r="D23" s="139">
        <v>6590.1</v>
      </c>
      <c r="E23" s="139">
        <v>870.7</v>
      </c>
      <c r="F23" s="139">
        <v>6187.7</v>
      </c>
      <c r="G23" s="140">
        <v>31750</v>
      </c>
    </row>
    <row r="24" spans="1:7" ht="14.25">
      <c r="A24" s="5">
        <v>1998</v>
      </c>
      <c r="B24" s="139">
        <v>1544.8</v>
      </c>
      <c r="C24" s="139">
        <v>1139.1</v>
      </c>
      <c r="D24" s="139">
        <v>6976.2</v>
      </c>
      <c r="E24" s="139">
        <v>901.6</v>
      </c>
      <c r="F24" s="139">
        <v>6684.3</v>
      </c>
      <c r="G24" s="140">
        <v>32372</v>
      </c>
    </row>
    <row r="25" spans="1:7" ht="14.25">
      <c r="A25" s="5">
        <v>1999</v>
      </c>
      <c r="B25" s="139">
        <v>1660.5</v>
      </c>
      <c r="C25" s="139">
        <v>1237.5</v>
      </c>
      <c r="D25" s="139">
        <v>7862.9</v>
      </c>
      <c r="E25" s="139">
        <v>1048.9</v>
      </c>
      <c r="F25" s="139">
        <v>6778.7</v>
      </c>
      <c r="G25" s="140">
        <v>34862</v>
      </c>
    </row>
    <row r="26" spans="1:7" ht="14.25">
      <c r="A26" s="5">
        <v>2000</v>
      </c>
      <c r="B26" s="139">
        <v>1725</v>
      </c>
      <c r="C26" s="139">
        <v>1263.3</v>
      </c>
      <c r="D26" s="139">
        <v>7583.3</v>
      </c>
      <c r="E26" s="139">
        <v>1122.2</v>
      </c>
      <c r="F26" s="139">
        <v>7288.1</v>
      </c>
      <c r="G26" s="140">
        <v>32372</v>
      </c>
    </row>
    <row r="27" spans="1:7" ht="14.25">
      <c r="A27" s="5">
        <v>2001</v>
      </c>
      <c r="B27" s="139">
        <v>1825</v>
      </c>
      <c r="C27" s="139">
        <v>1347.1</v>
      </c>
      <c r="D27" s="139">
        <v>7647.6</v>
      </c>
      <c r="E27" s="139">
        <v>1201</v>
      </c>
      <c r="F27" s="139">
        <v>7626.4</v>
      </c>
      <c r="G27" s="140">
        <v>31936</v>
      </c>
    </row>
    <row r="28" spans="1:7" ht="14.25">
      <c r="A28" s="5">
        <v>2002</v>
      </c>
      <c r="B28" s="139">
        <v>1933</v>
      </c>
      <c r="C28" s="139">
        <v>1426.4</v>
      </c>
      <c r="D28" s="139">
        <v>7656</v>
      </c>
      <c r="E28" s="139">
        <v>1298.3</v>
      </c>
      <c r="F28" s="139">
        <v>8000.3</v>
      </c>
      <c r="G28" s="140">
        <v>39250</v>
      </c>
    </row>
    <row r="29" spans="1:7" ht="14.25">
      <c r="A29" s="5">
        <v>2003</v>
      </c>
      <c r="B29" s="139">
        <v>2006.3</v>
      </c>
      <c r="C29" s="139">
        <v>1458.3</v>
      </c>
      <c r="D29" s="139">
        <v>8268.5</v>
      </c>
      <c r="E29" s="139">
        <v>1351.6</v>
      </c>
      <c r="F29" s="139">
        <v>8471.4</v>
      </c>
      <c r="G29" s="140">
        <v>42390</v>
      </c>
    </row>
    <row r="30" spans="1:9" ht="14.25">
      <c r="A30" s="5">
        <v>2004</v>
      </c>
      <c r="B30" s="139">
        <v>2094.6</v>
      </c>
      <c r="C30" s="139">
        <v>1518.1</v>
      </c>
      <c r="D30" s="139">
        <v>8351.2</v>
      </c>
      <c r="E30" s="139">
        <v>1403</v>
      </c>
      <c r="F30" s="139">
        <v>8886.5</v>
      </c>
      <c r="G30" s="140">
        <v>49045.2</v>
      </c>
      <c r="I30" t="s">
        <v>523</v>
      </c>
    </row>
    <row r="31" spans="1:7" ht="14.25">
      <c r="A31" s="5">
        <v>2005</v>
      </c>
      <c r="B31" s="139">
        <v>2285.2</v>
      </c>
      <c r="C31" s="139">
        <v>1603.4</v>
      </c>
      <c r="D31" s="139">
        <v>8484</v>
      </c>
      <c r="E31" s="139">
        <v>1478.9</v>
      </c>
      <c r="F31" s="139">
        <v>10478.1</v>
      </c>
      <c r="G31" s="140">
        <v>55617.3</v>
      </c>
    </row>
    <row r="32" spans="1:21" s="117" customFormat="1" ht="14.25">
      <c r="A32" s="120">
        <v>2006</v>
      </c>
      <c r="B32" s="243">
        <v>2444.2</v>
      </c>
      <c r="C32" s="243">
        <v>1712.6</v>
      </c>
      <c r="D32" s="243">
        <v>9097.4</v>
      </c>
      <c r="E32" s="243">
        <v>1585.4</v>
      </c>
      <c r="F32" s="243">
        <v>11187.5</v>
      </c>
      <c r="G32" s="244">
        <v>61384.8</v>
      </c>
      <c r="H32">
        <v>2006</v>
      </c>
      <c r="I32" s="117">
        <v>106.96</v>
      </c>
      <c r="J32" s="117">
        <v>106.81</v>
      </c>
      <c r="K32" s="239">
        <v>107.23</v>
      </c>
      <c r="L32" s="239">
        <v>107.2</v>
      </c>
      <c r="M32" s="239">
        <v>106.77</v>
      </c>
      <c r="N32" s="239">
        <v>110.37</v>
      </c>
      <c r="P32" s="242">
        <f aca="true" t="shared" si="0" ref="P32:U32">B31*I32/100</f>
        <v>2444.2499199999997</v>
      </c>
      <c r="Q32" s="242">
        <f t="shared" si="0"/>
        <v>1712.5915400000001</v>
      </c>
      <c r="R32" s="242">
        <f t="shared" si="0"/>
        <v>9097.3932</v>
      </c>
      <c r="S32" s="242">
        <f t="shared" si="0"/>
        <v>1585.3808000000001</v>
      </c>
      <c r="T32" s="242">
        <f t="shared" si="0"/>
        <v>11187.46737</v>
      </c>
      <c r="U32" s="242">
        <f t="shared" si="0"/>
        <v>61384.81401</v>
      </c>
    </row>
    <row r="33" spans="1:21" ht="14.25">
      <c r="A33" s="5">
        <v>2007</v>
      </c>
      <c r="B33" s="245">
        <v>2505.4</v>
      </c>
      <c r="C33" s="245">
        <v>1764.4</v>
      </c>
      <c r="D33" s="245">
        <v>9954.2</v>
      </c>
      <c r="E33" s="245">
        <v>1614</v>
      </c>
      <c r="F33" s="245">
        <v>11224.2</v>
      </c>
      <c r="G33" s="246">
        <v>69457</v>
      </c>
      <c r="H33" s="117">
        <v>2007</v>
      </c>
      <c r="I33" s="117">
        <v>102.502103034893</v>
      </c>
      <c r="J33" s="117">
        <v>103.02210658797</v>
      </c>
      <c r="K33" s="117">
        <v>109.417911086384</v>
      </c>
      <c r="L33" s="117">
        <v>101.804005961858</v>
      </c>
      <c r="M33" s="117">
        <v>100.328155740477</v>
      </c>
      <c r="N33" s="117">
        <v>113.150089821002</v>
      </c>
      <c r="P33" s="242">
        <f aca="true" t="shared" si="1" ref="P33:U33">P32*I33/100</f>
        <v>2505.4075714286896</v>
      </c>
      <c r="Q33" s="242">
        <f t="shared" si="1"/>
        <v>1764.347881755357</v>
      </c>
      <c r="R33" s="242">
        <f t="shared" si="1"/>
        <v>9954.177602754744</v>
      </c>
      <c r="S33" s="242">
        <f t="shared" si="1"/>
        <v>1613.9811641501522</v>
      </c>
      <c r="T33" s="242">
        <f t="shared" si="1"/>
        <v>11224.179686388647</v>
      </c>
      <c r="U33" s="242">
        <f t="shared" si="1"/>
        <v>69456.97218877001</v>
      </c>
    </row>
    <row r="34" spans="1:21" ht="14.25">
      <c r="A34" s="5">
        <v>2008</v>
      </c>
      <c r="B34" s="245">
        <v>2615.5</v>
      </c>
      <c r="C34" s="245">
        <v>1773.5</v>
      </c>
      <c r="D34" s="245">
        <v>9414.5</v>
      </c>
      <c r="E34" s="245">
        <v>1753.5</v>
      </c>
      <c r="F34" s="245">
        <v>12243.4</v>
      </c>
      <c r="G34" s="246">
        <v>76750</v>
      </c>
      <c r="H34" s="117">
        <v>2008</v>
      </c>
      <c r="I34" s="117">
        <v>104.393149108141</v>
      </c>
      <c r="J34" s="117">
        <v>100.513288846042</v>
      </c>
      <c r="K34" s="117">
        <v>94.5785020099806</v>
      </c>
      <c r="L34" s="117">
        <v>108.645794588452</v>
      </c>
      <c r="M34" s="117">
        <v>109.08013144999</v>
      </c>
      <c r="N34" s="117">
        <v>110.5</v>
      </c>
      <c r="P34" s="242">
        <f>P33*I34/100</f>
        <v>2615.473861808206</v>
      </c>
      <c r="Q34" s="242">
        <f aca="true" t="shared" si="2" ref="Q34:Q42">Q33*J34/100</f>
        <v>1773.4040826377857</v>
      </c>
      <c r="R34" s="242">
        <f aca="true" t="shared" si="3" ref="R34:R42">R33*K34/100</f>
        <v>9414.512064098433</v>
      </c>
      <c r="S34" s="242">
        <f aca="true" t="shared" si="4" ref="S34:S42">S33*L34/100</f>
        <v>1753.5226602988807</v>
      </c>
      <c r="T34" s="242">
        <f aca="true" t="shared" si="5" ref="T34:T42">T33*M34/100</f>
        <v>12243.349956095812</v>
      </c>
      <c r="U34" s="242">
        <f aca="true" t="shared" si="6" ref="U34:U42">U33*N34/100</f>
        <v>76749.95426859087</v>
      </c>
    </row>
    <row r="35" spans="1:21" ht="14.25">
      <c r="A35" s="5">
        <v>2009</v>
      </c>
      <c r="B35" s="245">
        <v>2777</v>
      </c>
      <c r="C35" s="245">
        <v>1899.8</v>
      </c>
      <c r="D35" s="245">
        <v>10471.4</v>
      </c>
      <c r="E35" s="245">
        <v>1816</v>
      </c>
      <c r="F35" s="245">
        <v>12997.7</v>
      </c>
      <c r="G35" s="246">
        <v>82689.7</v>
      </c>
      <c r="H35" s="117">
        <v>2009</v>
      </c>
      <c r="I35" s="117">
        <v>106.17299655655</v>
      </c>
      <c r="J35" s="117">
        <v>107.120490011088</v>
      </c>
      <c r="K35" s="117">
        <v>111.226283964237</v>
      </c>
      <c r="L35" s="117">
        <v>103.561998300426</v>
      </c>
      <c r="M35" s="117">
        <v>106.160886085104</v>
      </c>
      <c r="N35" s="117">
        <v>107.739017148685</v>
      </c>
      <c r="P35" s="242">
        <f aca="true" t="shared" si="7" ref="P35:P42">P34*I35/100</f>
        <v>2776.926973235092</v>
      </c>
      <c r="Q35" s="242">
        <f t="shared" si="2"/>
        <v>1899.6791431982358</v>
      </c>
      <c r="R35" s="242">
        <f t="shared" si="3"/>
        <v>10471.411922261474</v>
      </c>
      <c r="S35" s="242">
        <f t="shared" si="4"/>
        <v>1815.9831076563114</v>
      </c>
      <c r="T35" s="242">
        <f t="shared" si="5"/>
        <v>12997.648799891504</v>
      </c>
      <c r="U35" s="242">
        <f t="shared" si="6"/>
        <v>82689.64639104501</v>
      </c>
    </row>
    <row r="36" spans="1:21" ht="14.25">
      <c r="A36" s="5">
        <v>2010</v>
      </c>
      <c r="B36" s="245">
        <v>2892.6</v>
      </c>
      <c r="C36" s="245">
        <v>2000.1</v>
      </c>
      <c r="D36" s="245">
        <v>10950.1</v>
      </c>
      <c r="E36" s="245">
        <v>1893.9</v>
      </c>
      <c r="F36" s="245">
        <v>13265</v>
      </c>
      <c r="G36" s="246">
        <v>87435.3</v>
      </c>
      <c r="H36" s="117">
        <v>2010</v>
      </c>
      <c r="I36" s="117">
        <v>104.16432281487</v>
      </c>
      <c r="J36" s="117">
        <v>105.279706514484</v>
      </c>
      <c r="K36" s="117">
        <v>104.571319183872</v>
      </c>
      <c r="L36" s="117">
        <v>104.288280151527</v>
      </c>
      <c r="M36" s="117">
        <v>102.056432190061</v>
      </c>
      <c r="N36" s="117">
        <v>105.739014677302</v>
      </c>
      <c r="P36" s="242">
        <f t="shared" si="7"/>
        <v>2892.5671767338004</v>
      </c>
      <c r="Q36" s="242">
        <f t="shared" si="2"/>
        <v>1999.976626675967</v>
      </c>
      <c r="R36" s="242">
        <f t="shared" si="3"/>
        <v>10950.093584286073</v>
      </c>
      <c r="S36" s="242">
        <f t="shared" si="4"/>
        <v>1893.8575508170202</v>
      </c>
      <c r="T36" s="242">
        <f t="shared" si="5"/>
        <v>13264.936633763551</v>
      </c>
      <c r="U36" s="242">
        <f t="shared" si="6"/>
        <v>87435.2173340362</v>
      </c>
    </row>
    <row r="37" spans="1:21" ht="14.25">
      <c r="A37" s="5">
        <v>2011</v>
      </c>
      <c r="B37" s="245">
        <v>3024.5</v>
      </c>
      <c r="C37" s="245">
        <v>2126</v>
      </c>
      <c r="D37" s="245">
        <v>11217.7</v>
      </c>
      <c r="E37" s="245">
        <v>1888.7</v>
      </c>
      <c r="F37" s="245">
        <v>13930.8</v>
      </c>
      <c r="G37" s="246">
        <v>92220.8</v>
      </c>
      <c r="H37" s="117">
        <v>2011</v>
      </c>
      <c r="I37" s="117">
        <v>104.560018015899</v>
      </c>
      <c r="J37" s="117">
        <v>106.295232618147</v>
      </c>
      <c r="K37" s="117">
        <v>102.443830505525</v>
      </c>
      <c r="L37" s="117">
        <v>99.7252693532241</v>
      </c>
      <c r="M37" s="117">
        <v>105.019598126092</v>
      </c>
      <c r="N37" s="117">
        <v>105.473210278492</v>
      </c>
      <c r="P37" s="242">
        <f t="shared" si="7"/>
        <v>3024.468761114843</v>
      </c>
      <c r="Q37" s="242">
        <f t="shared" si="2"/>
        <v>2125.8798076337885</v>
      </c>
      <c r="R37" s="242">
        <f t="shared" si="3"/>
        <v>11217.695311682392</v>
      </c>
      <c r="S37" s="242">
        <f t="shared" si="4"/>
        <v>1888.6545437186464</v>
      </c>
      <c r="T37" s="242">
        <f t="shared" si="5"/>
        <v>13930.783144459238</v>
      </c>
      <c r="U37" s="242">
        <f t="shared" si="6"/>
        <v>92220.7306361845</v>
      </c>
    </row>
    <row r="38" spans="1:21" ht="14.25">
      <c r="A38" s="5">
        <v>2012</v>
      </c>
      <c r="B38" s="245">
        <v>3202.7</v>
      </c>
      <c r="C38" s="245">
        <v>2253.7</v>
      </c>
      <c r="D38" s="245">
        <v>11598.5</v>
      </c>
      <c r="E38" s="245">
        <v>1928.3</v>
      </c>
      <c r="F38" s="245">
        <v>15170.8</v>
      </c>
      <c r="G38" s="246">
        <v>99598.5</v>
      </c>
      <c r="H38" s="117">
        <v>2012</v>
      </c>
      <c r="I38" s="117">
        <v>105.891693382407</v>
      </c>
      <c r="J38" s="117">
        <v>106.005999945714</v>
      </c>
      <c r="K38" s="117">
        <v>103.394810380789</v>
      </c>
      <c r="L38" s="117">
        <v>102.094245319481</v>
      </c>
      <c r="M38" s="117">
        <v>108.901276326937</v>
      </c>
      <c r="N38" s="117">
        <v>108</v>
      </c>
      <c r="P38" s="242">
        <f t="shared" si="7"/>
        <v>3202.661186966413</v>
      </c>
      <c r="Q38" s="242">
        <f t="shared" si="2"/>
        <v>2253.5601477262185</v>
      </c>
      <c r="R38" s="242">
        <f t="shared" si="3"/>
        <v>11598.514796608666</v>
      </c>
      <c r="S38" s="242">
        <f t="shared" si="4"/>
        <v>1928.2076031016395</v>
      </c>
      <c r="T38" s="242">
        <f t="shared" si="5"/>
        <v>15170.800646653915</v>
      </c>
      <c r="U38" s="242">
        <f t="shared" si="6"/>
        <v>99598.38908707927</v>
      </c>
    </row>
    <row r="39" spans="1:21" ht="14.25">
      <c r="A39" s="5">
        <v>2013</v>
      </c>
      <c r="B39" s="245">
        <v>3324.8</v>
      </c>
      <c r="C39" s="245">
        <v>2368</v>
      </c>
      <c r="D39" s="245">
        <v>11673.5</v>
      </c>
      <c r="E39" s="245">
        <v>1911.4</v>
      </c>
      <c r="F39" s="245">
        <v>15904.4</v>
      </c>
      <c r="G39" s="246">
        <v>105873.2</v>
      </c>
      <c r="H39" s="117">
        <v>2013</v>
      </c>
      <c r="I39" s="117">
        <v>103.812941643766</v>
      </c>
      <c r="J39" s="117">
        <v>105.071828312721</v>
      </c>
      <c r="K39" s="117">
        <v>100.64635369204</v>
      </c>
      <c r="L39" s="117">
        <v>99.1254750050684</v>
      </c>
      <c r="M39" s="117">
        <v>104.835770350641</v>
      </c>
      <c r="N39" s="117">
        <v>106.299996723026</v>
      </c>
      <c r="P39" s="242">
        <f t="shared" si="7"/>
        <v>3324.7767890729856</v>
      </c>
      <c r="Q39" s="242">
        <f t="shared" si="2"/>
        <v>2367.856849342794</v>
      </c>
      <c r="R39" s="242">
        <f t="shared" si="3"/>
        <v>11673.482225218353</v>
      </c>
      <c r="S39" s="242">
        <f t="shared" si="4"/>
        <v>1911.3449456583442</v>
      </c>
      <c r="T39" s="242">
        <f t="shared" si="5"/>
        <v>15904.425726279658</v>
      </c>
      <c r="U39" s="242">
        <f t="shared" si="6"/>
        <v>105873.08433575195</v>
      </c>
    </row>
    <row r="40" spans="1:21" ht="14.25">
      <c r="A40" s="5">
        <v>2014</v>
      </c>
      <c r="B40" s="245">
        <v>3442.2</v>
      </c>
      <c r="C40" s="245">
        <v>2458.1</v>
      </c>
      <c r="D40" s="245">
        <v>12471.2</v>
      </c>
      <c r="E40" s="245">
        <v>1927.2</v>
      </c>
      <c r="F40" s="245">
        <v>16490</v>
      </c>
      <c r="G40" s="246">
        <v>117111.5</v>
      </c>
      <c r="H40" s="117">
        <v>2014</v>
      </c>
      <c r="I40" s="117">
        <v>103.530391688823</v>
      </c>
      <c r="J40" s="117">
        <v>103.803852708782</v>
      </c>
      <c r="K40" s="117">
        <v>106.833393499767</v>
      </c>
      <c r="L40" s="117">
        <v>100.826568797444</v>
      </c>
      <c r="M40" s="117">
        <v>103.681804675116</v>
      </c>
      <c r="N40" s="117">
        <v>110.614876849811</v>
      </c>
      <c r="P40" s="242">
        <f t="shared" si="7"/>
        <v>3442.154432506334</v>
      </c>
      <c r="Q40" s="242">
        <f t="shared" si="2"/>
        <v>2457.9266362466</v>
      </c>
      <c r="R40" s="242">
        <f t="shared" si="3"/>
        <v>12471.17720079288</v>
      </c>
      <c r="S40" s="242">
        <f t="shared" si="4"/>
        <v>1927.143526590679</v>
      </c>
      <c r="T40" s="242">
        <f t="shared" si="5"/>
        <v>16489.995616220174</v>
      </c>
      <c r="U40" s="242">
        <f t="shared" si="6"/>
        <v>117111.38185508855</v>
      </c>
    </row>
    <row r="41" spans="1:21" s="115" customFormat="1" ht="14.25">
      <c r="A41" s="5">
        <v>2015</v>
      </c>
      <c r="B41" s="245">
        <v>3544.2</v>
      </c>
      <c r="C41" s="245">
        <v>2547.3</v>
      </c>
      <c r="D41" s="245">
        <v>12024</v>
      </c>
      <c r="E41" s="245">
        <v>1931.1</v>
      </c>
      <c r="F41" s="245">
        <v>17084.4</v>
      </c>
      <c r="G41" s="246">
        <v>126780.5</v>
      </c>
      <c r="H41" s="117">
        <v>2015</v>
      </c>
      <c r="I41" s="117">
        <v>102.962538379642</v>
      </c>
      <c r="J41" s="117">
        <v>103.628391861021</v>
      </c>
      <c r="K41" s="117">
        <v>96.4144472321466</v>
      </c>
      <c r="L41" s="117">
        <v>100.202031894298</v>
      </c>
      <c r="M41" s="117">
        <v>103.604610673064</v>
      </c>
      <c r="N41" s="117">
        <v>108.256262632449</v>
      </c>
      <c r="P41" s="242">
        <f t="shared" si="7"/>
        <v>3544.1295786558826</v>
      </c>
      <c r="Q41" s="242">
        <f t="shared" si="2"/>
        <v>2547.109846266039</v>
      </c>
      <c r="R41" s="242">
        <f t="shared" si="3"/>
        <v>12024.016561485949</v>
      </c>
      <c r="S41" s="242">
        <f t="shared" si="4"/>
        <v>1931.0369711632914</v>
      </c>
      <c r="T41" s="242">
        <f t="shared" si="5"/>
        <v>17084.395758190232</v>
      </c>
      <c r="U41" s="242">
        <f t="shared" si="6"/>
        <v>126780.40511353487</v>
      </c>
    </row>
    <row r="42" spans="1:21" s="115" customFormat="1" ht="14.25">
      <c r="A42" s="5">
        <v>2016</v>
      </c>
      <c r="B42" s="245">
        <v>3639.4</v>
      </c>
      <c r="C42" s="245">
        <v>2629.1</v>
      </c>
      <c r="D42" s="245">
        <v>12817.5</v>
      </c>
      <c r="E42" s="245">
        <v>1897.1</v>
      </c>
      <c r="F42" s="245">
        <v>17643.8</v>
      </c>
      <c r="G42" s="246">
        <v>138371.2</v>
      </c>
      <c r="H42" s="239">
        <v>2016</v>
      </c>
      <c r="I42" s="239">
        <v>102.684776920891</v>
      </c>
      <c r="J42" s="239">
        <v>103.212991240213</v>
      </c>
      <c r="K42" s="239">
        <v>106.599568453857</v>
      </c>
      <c r="L42" s="239">
        <v>98.2416468721311</v>
      </c>
      <c r="M42" s="239">
        <v>103.274268672363</v>
      </c>
      <c r="N42" s="239">
        <v>109.142297658714</v>
      </c>
      <c r="P42" s="242">
        <f t="shared" si="7"/>
        <v>3639.281551630107</v>
      </c>
      <c r="Q42" s="242">
        <f t="shared" si="2"/>
        <v>2628.948262505169</v>
      </c>
      <c r="R42" s="242">
        <f t="shared" si="3"/>
        <v>12817.549765364318</v>
      </c>
      <c r="S42" s="242">
        <f t="shared" si="4"/>
        <v>1897.0825221805367</v>
      </c>
      <c r="T42" s="242">
        <f t="shared" si="5"/>
        <v>17643.78477636317</v>
      </c>
      <c r="U42" s="242">
        <f t="shared" si="6"/>
        <v>138371.04712193768</v>
      </c>
    </row>
    <row r="43" spans="1:21" s="115" customFormat="1" ht="14.25">
      <c r="A43" s="120">
        <v>2017</v>
      </c>
      <c r="B43" s="243">
        <v>3752.3</v>
      </c>
      <c r="C43" s="243">
        <v>2744.8</v>
      </c>
      <c r="D43" s="243">
        <v>12964.6</v>
      </c>
      <c r="E43" s="243">
        <v>1879.6</v>
      </c>
      <c r="F43" s="243">
        <v>18134.5</v>
      </c>
      <c r="G43" s="244">
        <v>149389.4</v>
      </c>
      <c r="H43" s="239">
        <v>2017</v>
      </c>
      <c r="I43" s="239">
        <v>103.101682016199</v>
      </c>
      <c r="J43" s="239">
        <v>104.399993451108</v>
      </c>
      <c r="K43" s="239">
        <v>101.147677222419</v>
      </c>
      <c r="L43" s="239">
        <v>99.0761089176087</v>
      </c>
      <c r="M43" s="239">
        <v>102.780998272042</v>
      </c>
      <c r="N43" s="239">
        <v>107.962820272248</v>
      </c>
      <c r="P43" s="242">
        <f aca="true" t="shared" si="8" ref="P43:U43">P42*I43/100</f>
        <v>3752.1604930358667</v>
      </c>
      <c r="Q43" s="242">
        <f t="shared" si="8"/>
        <v>2744.621813888414</v>
      </c>
      <c r="R43" s="242">
        <f t="shared" si="8"/>
        <v>12964.653864493624</v>
      </c>
      <c r="S43" s="242">
        <f t="shared" si="8"/>
        <v>1879.555545932507</v>
      </c>
      <c r="T43" s="242">
        <f t="shared" si="8"/>
        <v>18134.45812611664</v>
      </c>
      <c r="U43" s="242">
        <f t="shared" si="8"/>
        <v>149389.28491308517</v>
      </c>
    </row>
    <row r="44" spans="1:21" s="115" customFormat="1" ht="15" thickBot="1">
      <c r="A44" s="9">
        <v>2018</v>
      </c>
      <c r="B44" s="311">
        <v>3898.4947522642656</v>
      </c>
      <c r="C44" s="311">
        <v>2895.576013652277</v>
      </c>
      <c r="D44" s="311">
        <v>13340.62882656394</v>
      </c>
      <c r="E44" s="311">
        <v>1928.423990126752</v>
      </c>
      <c r="F44" s="311">
        <v>18297.66824925169</v>
      </c>
      <c r="G44" s="312">
        <v>163133.099125089</v>
      </c>
      <c r="H44" s="239">
        <v>2018</v>
      </c>
      <c r="I44" s="115">
        <v>103.9</v>
      </c>
      <c r="J44" s="115">
        <v>105.5</v>
      </c>
      <c r="K44" s="115">
        <v>102.9</v>
      </c>
      <c r="L44" s="115">
        <v>102.6</v>
      </c>
      <c r="M44" s="115">
        <v>100.9</v>
      </c>
      <c r="N44" s="115">
        <v>109.2</v>
      </c>
      <c r="P44" s="222">
        <f aca="true" t="shared" si="9" ref="P44:U44">P43*I44/100</f>
        <v>3898.4947522642656</v>
      </c>
      <c r="Q44" s="222">
        <f t="shared" si="9"/>
        <v>2895.576013652277</v>
      </c>
      <c r="R44" s="222">
        <f t="shared" si="9"/>
        <v>13340.62882656394</v>
      </c>
      <c r="S44" s="222">
        <f t="shared" si="9"/>
        <v>1928.423990126752</v>
      </c>
      <c r="T44" s="222">
        <f t="shared" si="9"/>
        <v>18297.66824925169</v>
      </c>
      <c r="U44" s="222">
        <f t="shared" si="9"/>
        <v>163133.099125089</v>
      </c>
    </row>
    <row r="45" spans="2:7" ht="14.25">
      <c r="B45" s="161"/>
      <c r="C45" s="161"/>
      <c r="D45" s="161"/>
      <c r="E45" s="161"/>
      <c r="F45" s="161"/>
      <c r="G45" s="161"/>
    </row>
  </sheetData>
  <sheetProtection/>
  <mergeCells count="4">
    <mergeCell ref="A1:G1"/>
    <mergeCell ref="A2:G2"/>
    <mergeCell ref="A3:A4"/>
    <mergeCell ref="B3: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I10" sqref="I10"/>
    </sheetView>
  </sheetViews>
  <sheetFormatPr defaultColWidth="14.00390625" defaultRowHeight="27.75" customHeight="1"/>
  <cols>
    <col min="1" max="1" width="14.875" style="0" customWidth="1"/>
    <col min="2" max="7" width="11.25390625" style="0" customWidth="1"/>
    <col min="8" max="9" width="14.00390625" style="0" customWidth="1"/>
    <col min="10" max="10" width="14.875" style="0" customWidth="1"/>
    <col min="11" max="16" width="11.25390625" style="0" customWidth="1"/>
  </cols>
  <sheetData>
    <row r="1" spans="1:16" ht="27.75" customHeight="1">
      <c r="A1" s="336" t="s">
        <v>313</v>
      </c>
      <c r="B1" s="336"/>
      <c r="C1" s="336"/>
      <c r="D1" s="336"/>
      <c r="E1" s="336"/>
      <c r="F1" s="336"/>
      <c r="G1" s="336"/>
      <c r="J1" s="336" t="s">
        <v>313</v>
      </c>
      <c r="K1" s="336"/>
      <c r="L1" s="336"/>
      <c r="M1" s="336"/>
      <c r="N1" s="336"/>
      <c r="O1" s="336"/>
      <c r="P1" s="336"/>
    </row>
    <row r="2" spans="1:16" ht="27.75" customHeight="1" thickBot="1">
      <c r="A2" s="337" t="s">
        <v>637</v>
      </c>
      <c r="B2" s="337"/>
      <c r="C2" s="337"/>
      <c r="D2" s="337"/>
      <c r="E2" s="337"/>
      <c r="F2" s="337"/>
      <c r="G2" s="337"/>
      <c r="J2" s="337" t="s">
        <v>570</v>
      </c>
      <c r="K2" s="337"/>
      <c r="L2" s="337"/>
      <c r="M2" s="337"/>
      <c r="N2" s="337"/>
      <c r="O2" s="337"/>
      <c r="P2" s="337"/>
    </row>
    <row r="3" spans="1:16" ht="27.75" customHeight="1">
      <c r="A3" s="4" t="s">
        <v>27</v>
      </c>
      <c r="B3" s="15" t="s">
        <v>298</v>
      </c>
      <c r="C3" s="355" t="s">
        <v>299</v>
      </c>
      <c r="D3" s="355"/>
      <c r="E3" s="355"/>
      <c r="F3" s="355"/>
      <c r="G3" s="22" t="s">
        <v>314</v>
      </c>
      <c r="J3" s="4" t="s">
        <v>27</v>
      </c>
      <c r="K3" s="15" t="s">
        <v>298</v>
      </c>
      <c r="L3" s="355" t="s">
        <v>299</v>
      </c>
      <c r="M3" s="355"/>
      <c r="N3" s="355"/>
      <c r="O3" s="355"/>
      <c r="P3" s="22" t="s">
        <v>314</v>
      </c>
    </row>
    <row r="4" spans="1:16" ht="27.75" customHeight="1">
      <c r="A4" s="5" t="s">
        <v>27</v>
      </c>
      <c r="B4" s="6" t="s">
        <v>33</v>
      </c>
      <c r="C4" s="30" t="s">
        <v>300</v>
      </c>
      <c r="D4" s="30" t="s">
        <v>301</v>
      </c>
      <c r="E4" s="30" t="s">
        <v>302</v>
      </c>
      <c r="F4" s="30" t="s">
        <v>303</v>
      </c>
      <c r="G4" s="29" t="s">
        <v>315</v>
      </c>
      <c r="J4" s="5" t="s">
        <v>27</v>
      </c>
      <c r="K4" s="6" t="s">
        <v>33</v>
      </c>
      <c r="L4" s="30" t="s">
        <v>300</v>
      </c>
      <c r="M4" s="30" t="s">
        <v>301</v>
      </c>
      <c r="N4" s="30" t="s">
        <v>302</v>
      </c>
      <c r="O4" s="30" t="s">
        <v>303</v>
      </c>
      <c r="P4" s="29" t="s">
        <v>315</v>
      </c>
    </row>
    <row r="5" spans="1:16" ht="27.75" customHeight="1">
      <c r="A5" s="14" t="s">
        <v>304</v>
      </c>
      <c r="B5" s="128">
        <v>128</v>
      </c>
      <c r="C5" s="128">
        <v>0</v>
      </c>
      <c r="D5" s="128">
        <v>3</v>
      </c>
      <c r="E5" s="128">
        <v>1</v>
      </c>
      <c r="F5" s="128">
        <v>124</v>
      </c>
      <c r="G5" s="129">
        <v>82</v>
      </c>
      <c r="J5" s="14" t="s">
        <v>304</v>
      </c>
      <c r="K5" s="128">
        <v>131</v>
      </c>
      <c r="L5" s="128">
        <v>0</v>
      </c>
      <c r="M5" s="128">
        <v>4</v>
      </c>
      <c r="N5" s="128">
        <v>1</v>
      </c>
      <c r="O5" s="128">
        <v>126</v>
      </c>
      <c r="P5" s="129">
        <v>83</v>
      </c>
    </row>
    <row r="6" spans="1:16" ht="27.75" customHeight="1">
      <c r="A6" s="5" t="s">
        <v>305</v>
      </c>
      <c r="B6" s="130">
        <v>629</v>
      </c>
      <c r="C6" s="130">
        <v>0</v>
      </c>
      <c r="D6" s="130">
        <v>2</v>
      </c>
      <c r="E6" s="130">
        <v>13</v>
      </c>
      <c r="F6" s="130">
        <v>614</v>
      </c>
      <c r="G6" s="131">
        <v>118</v>
      </c>
      <c r="J6" s="5" t="s">
        <v>305</v>
      </c>
      <c r="K6" s="130">
        <v>648</v>
      </c>
      <c r="L6" s="130">
        <v>0</v>
      </c>
      <c r="M6" s="130">
        <v>2</v>
      </c>
      <c r="N6" s="130">
        <v>13</v>
      </c>
      <c r="O6" s="130">
        <v>633</v>
      </c>
      <c r="P6" s="131">
        <v>119</v>
      </c>
    </row>
    <row r="7" spans="1:16" ht="27.75" customHeight="1">
      <c r="A7" s="5" t="s">
        <v>306</v>
      </c>
      <c r="B7" s="130">
        <v>30571</v>
      </c>
      <c r="C7" s="130">
        <v>25418</v>
      </c>
      <c r="D7" s="130">
        <v>316</v>
      </c>
      <c r="E7" s="130">
        <v>89</v>
      </c>
      <c r="F7" s="130">
        <v>4748</v>
      </c>
      <c r="G7" s="131">
        <v>4027</v>
      </c>
      <c r="J7" s="5" t="s">
        <v>306</v>
      </c>
      <c r="K7" s="130">
        <v>27628</v>
      </c>
      <c r="L7" s="130">
        <v>22643</v>
      </c>
      <c r="M7" s="130">
        <v>330</v>
      </c>
      <c r="N7" s="130">
        <v>88</v>
      </c>
      <c r="O7" s="130">
        <v>4567</v>
      </c>
      <c r="P7" s="131">
        <v>4099</v>
      </c>
    </row>
    <row r="8" spans="1:16" ht="27.75" customHeight="1">
      <c r="A8" s="5" t="s">
        <v>307</v>
      </c>
      <c r="B8" s="130">
        <v>18970</v>
      </c>
      <c r="C8" s="130">
        <v>13626</v>
      </c>
      <c r="D8" s="130">
        <v>136</v>
      </c>
      <c r="E8" s="130">
        <v>128</v>
      </c>
      <c r="F8" s="130">
        <v>4928</v>
      </c>
      <c r="G8" s="131">
        <v>1096</v>
      </c>
      <c r="J8" s="5" t="s">
        <v>307</v>
      </c>
      <c r="K8" s="130">
        <v>18246</v>
      </c>
      <c r="L8" s="130">
        <v>12905</v>
      </c>
      <c r="M8" s="130">
        <v>144</v>
      </c>
      <c r="N8" s="130">
        <v>122</v>
      </c>
      <c r="O8" s="130">
        <v>4933</v>
      </c>
      <c r="P8" s="131">
        <v>1066</v>
      </c>
    </row>
    <row r="9" spans="1:16" ht="27.75" customHeight="1">
      <c r="A9" s="5" t="s">
        <v>423</v>
      </c>
      <c r="B9" s="130">
        <v>8336</v>
      </c>
      <c r="C9" s="130">
        <v>5371</v>
      </c>
      <c r="D9" s="130">
        <v>109</v>
      </c>
      <c r="E9" s="130">
        <v>69</v>
      </c>
      <c r="F9" s="130">
        <v>2702</v>
      </c>
      <c r="G9" s="131">
        <v>187</v>
      </c>
      <c r="J9" s="5" t="s">
        <v>423</v>
      </c>
      <c r="K9" s="130">
        <v>8269</v>
      </c>
      <c r="L9" s="130">
        <v>5237</v>
      </c>
      <c r="M9" s="130">
        <v>105</v>
      </c>
      <c r="N9" s="130">
        <v>73</v>
      </c>
      <c r="O9" s="130">
        <v>2773</v>
      </c>
      <c r="P9" s="131">
        <v>190</v>
      </c>
    </row>
    <row r="10" spans="1:16" ht="27.75" customHeight="1">
      <c r="A10" s="5" t="s">
        <v>308</v>
      </c>
      <c r="B10" s="130">
        <v>56235</v>
      </c>
      <c r="C10" s="130">
        <v>32300</v>
      </c>
      <c r="D10" s="130">
        <v>482</v>
      </c>
      <c r="E10" s="130">
        <v>90</v>
      </c>
      <c r="F10" s="130">
        <v>23233</v>
      </c>
      <c r="G10" s="131">
        <v>6573</v>
      </c>
      <c r="J10" s="5" t="s">
        <v>308</v>
      </c>
      <c r="K10" s="130">
        <v>53111</v>
      </c>
      <c r="L10" s="130">
        <v>29879</v>
      </c>
      <c r="M10" s="130">
        <v>485</v>
      </c>
      <c r="N10" s="130">
        <v>90</v>
      </c>
      <c r="O10" s="130">
        <v>22532</v>
      </c>
      <c r="P10" s="131">
        <v>6379</v>
      </c>
    </row>
    <row r="11" spans="1:16" ht="27.75" customHeight="1">
      <c r="A11" s="5" t="s">
        <v>309</v>
      </c>
      <c r="B11" s="130">
        <v>25587</v>
      </c>
      <c r="C11" s="130">
        <v>17432</v>
      </c>
      <c r="D11" s="130">
        <v>486</v>
      </c>
      <c r="E11" s="130">
        <v>671</v>
      </c>
      <c r="F11" s="130">
        <v>6934</v>
      </c>
      <c r="G11" s="131">
        <v>529</v>
      </c>
      <c r="J11" s="5" t="s">
        <v>309</v>
      </c>
      <c r="K11" s="130">
        <v>24500</v>
      </c>
      <c r="L11" s="130">
        <v>16446</v>
      </c>
      <c r="M11" s="130">
        <v>488</v>
      </c>
      <c r="N11" s="130">
        <v>669</v>
      </c>
      <c r="O11" s="130">
        <v>6835</v>
      </c>
      <c r="P11" s="131">
        <v>527</v>
      </c>
    </row>
    <row r="12" spans="1:16" ht="27.75" customHeight="1">
      <c r="A12" s="5" t="s">
        <v>310</v>
      </c>
      <c r="B12" s="130">
        <v>59178</v>
      </c>
      <c r="C12" s="130">
        <v>36972</v>
      </c>
      <c r="D12" s="130">
        <v>1920</v>
      </c>
      <c r="E12" s="130">
        <v>1221</v>
      </c>
      <c r="F12" s="130">
        <v>17113</v>
      </c>
      <c r="G12" s="131">
        <v>7846</v>
      </c>
      <c r="J12" s="5" t="s">
        <v>310</v>
      </c>
      <c r="K12" s="130">
        <v>55129</v>
      </c>
      <c r="L12" s="130">
        <v>33381</v>
      </c>
      <c r="M12" s="130">
        <v>2071</v>
      </c>
      <c r="N12" s="130">
        <v>1175</v>
      </c>
      <c r="O12" s="130">
        <v>16567</v>
      </c>
      <c r="P12" s="131">
        <v>7538</v>
      </c>
    </row>
    <row r="13" spans="1:16" ht="27.75" customHeight="1">
      <c r="A13" s="5" t="s">
        <v>311</v>
      </c>
      <c r="B13" s="130">
        <v>109462</v>
      </c>
      <c r="C13" s="130">
        <v>70100</v>
      </c>
      <c r="D13" s="130">
        <v>1367</v>
      </c>
      <c r="E13" s="134">
        <v>482</v>
      </c>
      <c r="F13" s="130">
        <v>36800</v>
      </c>
      <c r="G13" s="131">
        <v>7163</v>
      </c>
      <c r="J13" s="5" t="s">
        <v>311</v>
      </c>
      <c r="K13" s="130">
        <v>108514</v>
      </c>
      <c r="L13" s="130">
        <v>69200</v>
      </c>
      <c r="M13" s="130">
        <v>1340</v>
      </c>
      <c r="N13" s="134">
        <v>484</v>
      </c>
      <c r="O13" s="130">
        <v>36802</v>
      </c>
      <c r="P13" s="131">
        <v>7062</v>
      </c>
    </row>
    <row r="14" spans="1:16" ht="27.75" customHeight="1" thickBot="1">
      <c r="A14" s="9" t="s">
        <v>312</v>
      </c>
      <c r="B14" s="132">
        <v>138182</v>
      </c>
      <c r="C14" s="132">
        <v>104600</v>
      </c>
      <c r="D14" s="132">
        <v>3756</v>
      </c>
      <c r="E14" s="132">
        <v>511</v>
      </c>
      <c r="F14" s="132">
        <v>27541</v>
      </c>
      <c r="G14" s="133">
        <v>7657</v>
      </c>
      <c r="J14" s="9" t="s">
        <v>312</v>
      </c>
      <c r="K14" s="132">
        <v>138715</v>
      </c>
      <c r="L14" s="132">
        <v>105300</v>
      </c>
      <c r="M14" s="132">
        <v>3680</v>
      </c>
      <c r="N14" s="132">
        <v>488</v>
      </c>
      <c r="O14" s="132">
        <v>27522</v>
      </c>
      <c r="P14" s="133">
        <v>7632</v>
      </c>
    </row>
  </sheetData>
  <sheetProtection/>
  <mergeCells count="6">
    <mergeCell ref="C3:F3"/>
    <mergeCell ref="A1:G1"/>
    <mergeCell ref="A2:G2"/>
    <mergeCell ref="J1:P1"/>
    <mergeCell ref="J2:P2"/>
    <mergeCell ref="L3:O3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3" sqref="E13"/>
    </sheetView>
  </sheetViews>
  <sheetFormatPr defaultColWidth="22.25390625" defaultRowHeight="25.5" customHeight="1"/>
  <cols>
    <col min="1" max="1" width="20.75390625" style="0" customWidth="1"/>
    <col min="2" max="4" width="17.00390625" style="0" customWidth="1"/>
    <col min="5" max="6" width="22.25390625" style="0" customWidth="1"/>
    <col min="7" max="7" width="20.75390625" style="0" customWidth="1"/>
    <col min="8" max="10" width="17.00390625" style="0" customWidth="1"/>
  </cols>
  <sheetData>
    <row r="1" spans="1:10" ht="25.5" customHeight="1">
      <c r="A1" s="393" t="s">
        <v>317</v>
      </c>
      <c r="B1" s="393"/>
      <c r="C1" s="393"/>
      <c r="D1" s="393"/>
      <c r="G1" s="393" t="s">
        <v>317</v>
      </c>
      <c r="H1" s="393"/>
      <c r="I1" s="393"/>
      <c r="J1" s="393"/>
    </row>
    <row r="2" spans="1:10" ht="25.5" customHeight="1" thickBot="1">
      <c r="A2" s="382" t="s">
        <v>316</v>
      </c>
      <c r="B2" s="382"/>
      <c r="C2" s="382"/>
      <c r="D2" s="382"/>
      <c r="G2" s="382" t="s">
        <v>316</v>
      </c>
      <c r="H2" s="382"/>
      <c r="I2" s="382"/>
      <c r="J2" s="382"/>
    </row>
    <row r="3" spans="1:10" ht="25.5" customHeight="1">
      <c r="A3" s="197" t="s">
        <v>434</v>
      </c>
      <c r="B3" s="15" t="s">
        <v>638</v>
      </c>
      <c r="C3" s="15" t="s">
        <v>571</v>
      </c>
      <c r="D3" s="279" t="s">
        <v>639</v>
      </c>
      <c r="G3" s="197" t="s">
        <v>434</v>
      </c>
      <c r="H3" s="15" t="s">
        <v>571</v>
      </c>
      <c r="I3" s="15" t="s">
        <v>514</v>
      </c>
      <c r="J3" s="279" t="s">
        <v>579</v>
      </c>
    </row>
    <row r="4" spans="1:10" ht="25.5" customHeight="1">
      <c r="A4" s="198" t="s">
        <v>585</v>
      </c>
      <c r="B4" s="12">
        <v>1234025</v>
      </c>
      <c r="C4" s="12">
        <v>1221696</v>
      </c>
      <c r="D4" s="75">
        <f>(B4/C4-1)*100</f>
        <v>1.0091708575619363</v>
      </c>
      <c r="G4" s="198" t="s">
        <v>585</v>
      </c>
      <c r="H4" s="12">
        <v>1221696</v>
      </c>
      <c r="I4" s="12">
        <v>1202693</v>
      </c>
      <c r="J4" s="75">
        <f>(H4/I4-1)*100</f>
        <v>1.5800374659202365</v>
      </c>
    </row>
    <row r="5" spans="1:10" ht="25.5" customHeight="1">
      <c r="A5" s="199" t="s">
        <v>586</v>
      </c>
      <c r="B5" s="7">
        <v>1053220</v>
      </c>
      <c r="C5" s="7">
        <v>1047322</v>
      </c>
      <c r="D5" s="77">
        <f aca="true" t="shared" si="0" ref="D5:D15">(B5/C5-1)*100</f>
        <v>0.5631505878803234</v>
      </c>
      <c r="G5" s="199" t="s">
        <v>586</v>
      </c>
      <c r="H5" s="7">
        <v>1047322</v>
      </c>
      <c r="I5" s="7">
        <v>1029946</v>
      </c>
      <c r="J5" s="77">
        <f aca="true" t="shared" si="1" ref="J5:J10">(H5/I5-1)*100</f>
        <v>1.6870787400504517</v>
      </c>
    </row>
    <row r="6" spans="1:10" ht="25.5" customHeight="1">
      <c r="A6" s="199" t="s">
        <v>584</v>
      </c>
      <c r="B6" s="7">
        <v>267446</v>
      </c>
      <c r="C6" s="7">
        <v>279701</v>
      </c>
      <c r="D6" s="77">
        <f t="shared" si="0"/>
        <v>-4.381464492440146</v>
      </c>
      <c r="G6" s="199" t="s">
        <v>584</v>
      </c>
      <c r="H6" s="7">
        <v>279701</v>
      </c>
      <c r="I6" s="7">
        <v>290540</v>
      </c>
      <c r="J6" s="77">
        <f t="shared" si="1"/>
        <v>-3.7306394988641856</v>
      </c>
    </row>
    <row r="7" spans="1:10" ht="25.5" customHeight="1">
      <c r="A7" s="199" t="s">
        <v>587</v>
      </c>
      <c r="B7" s="116">
        <v>242646</v>
      </c>
      <c r="C7" s="116">
        <v>234201</v>
      </c>
      <c r="D7" s="77">
        <f t="shared" si="0"/>
        <v>3.605877003087099</v>
      </c>
      <c r="G7" s="199" t="s">
        <v>587</v>
      </c>
      <c r="H7" s="116">
        <v>234201</v>
      </c>
      <c r="I7" s="116">
        <v>223727</v>
      </c>
      <c r="J7" s="77">
        <f t="shared" si="1"/>
        <v>4.681598555382238</v>
      </c>
    </row>
    <row r="8" spans="1:10" ht="25.5" customHeight="1">
      <c r="A8" s="199" t="s">
        <v>588</v>
      </c>
      <c r="B8" s="116">
        <v>524486</v>
      </c>
      <c r="C8" s="116">
        <v>515662</v>
      </c>
      <c r="D8" s="77">
        <f t="shared" si="0"/>
        <v>1.7111984206709119</v>
      </c>
      <c r="G8" s="199" t="s">
        <v>588</v>
      </c>
      <c r="H8" s="116">
        <v>515662</v>
      </c>
      <c r="I8" s="116">
        <v>492127</v>
      </c>
      <c r="J8" s="77">
        <f t="shared" si="1"/>
        <v>4.782302129328397</v>
      </c>
    </row>
    <row r="9" spans="1:10" ht="25.5" customHeight="1">
      <c r="A9" s="199" t="s">
        <v>589</v>
      </c>
      <c r="B9" s="116">
        <v>1304</v>
      </c>
      <c r="C9" s="116">
        <v>1369</v>
      </c>
      <c r="D9" s="77">
        <f t="shared" si="0"/>
        <v>-4.7479912344777215</v>
      </c>
      <c r="G9" s="199" t="s">
        <v>589</v>
      </c>
      <c r="H9" s="116">
        <v>1369</v>
      </c>
      <c r="I9" s="116">
        <v>1435</v>
      </c>
      <c r="J9" s="77">
        <f t="shared" si="1"/>
        <v>-4.5993031358884995</v>
      </c>
    </row>
    <row r="10" spans="1:10" ht="25.5" customHeight="1">
      <c r="A10" s="199" t="s">
        <v>590</v>
      </c>
      <c r="B10" s="116">
        <v>17338</v>
      </c>
      <c r="C10" s="116">
        <v>16389</v>
      </c>
      <c r="D10" s="77">
        <f t="shared" si="0"/>
        <v>5.790469217157845</v>
      </c>
      <c r="G10" s="199" t="s">
        <v>590</v>
      </c>
      <c r="H10" s="116">
        <v>16389</v>
      </c>
      <c r="I10" s="116">
        <v>22117</v>
      </c>
      <c r="J10" s="77">
        <f t="shared" si="1"/>
        <v>-25.89863001311209</v>
      </c>
    </row>
    <row r="11" spans="1:10" ht="25.5" customHeight="1">
      <c r="A11" s="199" t="s">
        <v>591</v>
      </c>
      <c r="B11" s="7">
        <v>180805</v>
      </c>
      <c r="C11" s="7">
        <v>174374</v>
      </c>
      <c r="D11" s="77">
        <f>(B11/C11-1)*100</f>
        <v>3.6880498239416415</v>
      </c>
      <c r="G11" s="199" t="s">
        <v>591</v>
      </c>
      <c r="H11" s="7">
        <v>174374</v>
      </c>
      <c r="I11" s="7">
        <v>172747</v>
      </c>
      <c r="J11" s="77">
        <f>(H11/I11-1)*100</f>
        <v>0.9418398004017448</v>
      </c>
    </row>
    <row r="12" spans="1:10" ht="25.5" customHeight="1">
      <c r="A12" s="199" t="s">
        <v>592</v>
      </c>
      <c r="B12" s="7">
        <v>178470</v>
      </c>
      <c r="C12" s="7">
        <v>172152</v>
      </c>
      <c r="D12" s="77">
        <f t="shared" si="0"/>
        <v>3.6700125470514378</v>
      </c>
      <c r="G12" s="199" t="s">
        <v>592</v>
      </c>
      <c r="H12" s="7">
        <v>172152</v>
      </c>
      <c r="I12" s="7">
        <v>170638</v>
      </c>
      <c r="J12" s="77">
        <f>(H12/I12-1)*100</f>
        <v>0.8872584066854872</v>
      </c>
    </row>
    <row r="13" spans="1:10" ht="25.5" customHeight="1">
      <c r="A13" s="199" t="s">
        <v>587</v>
      </c>
      <c r="B13" s="7">
        <v>1212</v>
      </c>
      <c r="C13" s="7">
        <v>1155</v>
      </c>
      <c r="D13" s="77">
        <f t="shared" si="0"/>
        <v>4.935064935064926</v>
      </c>
      <c r="G13" s="199" t="s">
        <v>587</v>
      </c>
      <c r="H13" s="7">
        <v>1155</v>
      </c>
      <c r="I13" s="7">
        <v>1132</v>
      </c>
      <c r="J13" s="77">
        <f>(H13/I13-1)*100</f>
        <v>2.031802120141335</v>
      </c>
    </row>
    <row r="14" spans="1:10" ht="25.5" customHeight="1">
      <c r="A14" s="199" t="s">
        <v>593</v>
      </c>
      <c r="B14" s="7">
        <v>881</v>
      </c>
      <c r="C14" s="7">
        <v>833</v>
      </c>
      <c r="D14" s="77">
        <f t="shared" si="0"/>
        <v>5.762304921968786</v>
      </c>
      <c r="G14" s="199" t="s">
        <v>593</v>
      </c>
      <c r="H14" s="7">
        <v>833</v>
      </c>
      <c r="I14" s="7">
        <v>803</v>
      </c>
      <c r="J14" s="77">
        <f>(H14/I14-1)*100</f>
        <v>3.735990037359893</v>
      </c>
    </row>
    <row r="15" spans="1:10" ht="25.5" customHeight="1" thickBot="1">
      <c r="A15" s="200" t="s">
        <v>594</v>
      </c>
      <c r="B15" s="10">
        <v>242</v>
      </c>
      <c r="C15" s="10">
        <v>234</v>
      </c>
      <c r="D15" s="79">
        <f t="shared" si="0"/>
        <v>3.418803418803429</v>
      </c>
      <c r="G15" s="200" t="s">
        <v>594</v>
      </c>
      <c r="H15" s="10">
        <v>234</v>
      </c>
      <c r="I15" s="10">
        <v>174</v>
      </c>
      <c r="J15" s="79">
        <f>(H15/I15-1)*100</f>
        <v>34.48275862068966</v>
      </c>
    </row>
  </sheetData>
  <sheetProtection/>
  <mergeCells count="4">
    <mergeCell ref="A1:D1"/>
    <mergeCell ref="A2:D2"/>
    <mergeCell ref="G1:J1"/>
    <mergeCell ref="G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13" sqref="G13"/>
    </sheetView>
  </sheetViews>
  <sheetFormatPr defaultColWidth="15.50390625" defaultRowHeight="21.75" customHeight="1"/>
  <cols>
    <col min="1" max="1" width="16.875" style="0" customWidth="1"/>
    <col min="2" max="6" width="13.125" style="0" customWidth="1"/>
    <col min="7" max="8" width="15.50390625" style="0" customWidth="1"/>
    <col min="9" max="9" width="16.875" style="0" customWidth="1"/>
    <col min="10" max="14" width="13.125" style="0" customWidth="1"/>
  </cols>
  <sheetData>
    <row r="1" spans="1:14" ht="21.75" customHeight="1">
      <c r="A1" s="336" t="s">
        <v>398</v>
      </c>
      <c r="B1" s="336"/>
      <c r="C1" s="336"/>
      <c r="D1" s="336"/>
      <c r="E1" s="336"/>
      <c r="F1" s="336"/>
      <c r="I1" s="336" t="s">
        <v>398</v>
      </c>
      <c r="J1" s="336"/>
      <c r="K1" s="336"/>
      <c r="L1" s="336"/>
      <c r="M1" s="336"/>
      <c r="N1" s="336"/>
    </row>
    <row r="2" spans="1:14" ht="21.75" customHeight="1" thickBot="1">
      <c r="A2" s="337" t="s">
        <v>318</v>
      </c>
      <c r="B2" s="337"/>
      <c r="C2" s="337"/>
      <c r="D2" s="337"/>
      <c r="E2" s="337"/>
      <c r="F2" s="337"/>
      <c r="I2" s="337" t="s">
        <v>318</v>
      </c>
      <c r="J2" s="337"/>
      <c r="K2" s="337"/>
      <c r="L2" s="337"/>
      <c r="M2" s="337"/>
      <c r="N2" s="337"/>
    </row>
    <row r="3" spans="1:14" ht="21.75" customHeight="1">
      <c r="A3" s="4" t="s">
        <v>51</v>
      </c>
      <c r="B3" s="355" t="s">
        <v>319</v>
      </c>
      <c r="C3" s="355"/>
      <c r="D3" s="355"/>
      <c r="E3" s="355"/>
      <c r="F3" s="356"/>
      <c r="I3" s="4" t="s">
        <v>51</v>
      </c>
      <c r="J3" s="355" t="s">
        <v>319</v>
      </c>
      <c r="K3" s="355"/>
      <c r="L3" s="355"/>
      <c r="M3" s="355"/>
      <c r="N3" s="356"/>
    </row>
    <row r="4" spans="1:14" ht="21.75" customHeight="1">
      <c r="A4" s="5" t="s">
        <v>51</v>
      </c>
      <c r="B4" s="394" t="s">
        <v>640</v>
      </c>
      <c r="C4" s="394"/>
      <c r="D4" s="394"/>
      <c r="E4" s="394" t="s">
        <v>641</v>
      </c>
      <c r="F4" s="396" t="s">
        <v>642</v>
      </c>
      <c r="I4" s="5" t="s">
        <v>51</v>
      </c>
      <c r="J4" s="394" t="s">
        <v>572</v>
      </c>
      <c r="K4" s="394"/>
      <c r="L4" s="394"/>
      <c r="M4" s="394" t="s">
        <v>577</v>
      </c>
      <c r="N4" s="396" t="s">
        <v>578</v>
      </c>
    </row>
    <row r="5" spans="1:14" ht="21.75" customHeight="1">
      <c r="A5" s="5" t="s">
        <v>51</v>
      </c>
      <c r="B5" s="38" t="s">
        <v>320</v>
      </c>
      <c r="C5" s="38" t="s">
        <v>321</v>
      </c>
      <c r="D5" s="38" t="s">
        <v>322</v>
      </c>
      <c r="E5" s="395"/>
      <c r="F5" s="397"/>
      <c r="I5" s="5" t="s">
        <v>51</v>
      </c>
      <c r="J5" s="38" t="s">
        <v>320</v>
      </c>
      <c r="K5" s="38" t="s">
        <v>321</v>
      </c>
      <c r="L5" s="38" t="s">
        <v>322</v>
      </c>
      <c r="M5" s="395"/>
      <c r="N5" s="397"/>
    </row>
    <row r="6" spans="1:14" ht="21.75" customHeight="1">
      <c r="A6" s="14" t="s">
        <v>323</v>
      </c>
      <c r="B6" s="12">
        <v>303931</v>
      </c>
      <c r="C6" s="12">
        <v>287396</v>
      </c>
      <c r="D6" s="12">
        <v>16535</v>
      </c>
      <c r="E6" s="12">
        <f>E7+E8+E9+E10+E11</f>
        <v>302292</v>
      </c>
      <c r="F6" s="75">
        <f>(B6/E6-1)*100</f>
        <v>0.5421909941381253</v>
      </c>
      <c r="I6" s="14" t="s">
        <v>323</v>
      </c>
      <c r="J6" s="12">
        <f>J7+J8+J9+J10+J11</f>
        <v>302292</v>
      </c>
      <c r="K6" s="12">
        <f>K7+K8+K9+K10+K11</f>
        <v>286200</v>
      </c>
      <c r="L6" s="12">
        <f>L7+L8+L9+L10+L11</f>
        <v>16092</v>
      </c>
      <c r="M6" s="12">
        <f>M7+M8+M9+M10+M11</f>
        <v>307502</v>
      </c>
      <c r="N6" s="75">
        <f>(J6/M6-1)*100</f>
        <v>-1.694297923265542</v>
      </c>
    </row>
    <row r="7" spans="1:14" ht="21.75" customHeight="1">
      <c r="A7" s="5" t="s">
        <v>324</v>
      </c>
      <c r="B7" s="7">
        <v>5713</v>
      </c>
      <c r="C7" s="7">
        <v>2153</v>
      </c>
      <c r="D7" s="7">
        <v>3560</v>
      </c>
      <c r="E7" s="7">
        <v>5872</v>
      </c>
      <c r="F7" s="77">
        <f aca="true" t="shared" si="0" ref="F7:F16">(B7/E7-1)*100</f>
        <v>-2.707765667574935</v>
      </c>
      <c r="I7" s="5" t="s">
        <v>324</v>
      </c>
      <c r="J7" s="7">
        <v>5872</v>
      </c>
      <c r="K7" s="7">
        <v>2303</v>
      </c>
      <c r="L7" s="7">
        <v>3569</v>
      </c>
      <c r="M7" s="7">
        <v>5720</v>
      </c>
      <c r="N7" s="77">
        <f aca="true" t="shared" si="1" ref="N7:N16">(J7/M7-1)*100</f>
        <v>2.657342657342654</v>
      </c>
    </row>
    <row r="8" spans="1:14" ht="21.75" customHeight="1">
      <c r="A8" s="5" t="s">
        <v>325</v>
      </c>
      <c r="B8" s="7">
        <v>17023</v>
      </c>
      <c r="C8" s="7">
        <v>16012</v>
      </c>
      <c r="D8" s="7">
        <v>1011</v>
      </c>
      <c r="E8" s="7">
        <v>16353</v>
      </c>
      <c r="F8" s="77">
        <f t="shared" si="0"/>
        <v>4.09710756436128</v>
      </c>
      <c r="I8" s="5" t="s">
        <v>325</v>
      </c>
      <c r="J8" s="7">
        <v>16353</v>
      </c>
      <c r="K8" s="7">
        <v>15373</v>
      </c>
      <c r="L8" s="7">
        <v>980</v>
      </c>
      <c r="M8" s="7">
        <v>16586</v>
      </c>
      <c r="N8" s="77">
        <f t="shared" si="1"/>
        <v>-1.404799228264797</v>
      </c>
    </row>
    <row r="9" spans="1:14" ht="21.75" customHeight="1">
      <c r="A9" s="5" t="s">
        <v>326</v>
      </c>
      <c r="B9" s="7">
        <v>81515</v>
      </c>
      <c r="C9" s="7">
        <v>77967</v>
      </c>
      <c r="D9" s="7">
        <v>3548</v>
      </c>
      <c r="E9" s="7">
        <v>80559</v>
      </c>
      <c r="F9" s="77">
        <f t="shared" si="0"/>
        <v>1.1867078786975904</v>
      </c>
      <c r="I9" s="5" t="s">
        <v>326</v>
      </c>
      <c r="J9" s="7">
        <v>80559</v>
      </c>
      <c r="K9" s="7">
        <v>77081</v>
      </c>
      <c r="L9" s="7">
        <v>3478</v>
      </c>
      <c r="M9" s="7">
        <v>80263</v>
      </c>
      <c r="N9" s="77">
        <f t="shared" si="1"/>
        <v>0.368787610729715</v>
      </c>
    </row>
    <row r="10" spans="1:14" ht="21.75" customHeight="1">
      <c r="A10" s="5" t="s">
        <v>327</v>
      </c>
      <c r="B10" s="7">
        <v>96658</v>
      </c>
      <c r="C10" s="7">
        <v>89830</v>
      </c>
      <c r="D10" s="7">
        <v>6828</v>
      </c>
      <c r="E10" s="7">
        <v>95541</v>
      </c>
      <c r="F10" s="77">
        <f t="shared" si="0"/>
        <v>1.1691315770193</v>
      </c>
      <c r="I10" s="5" t="s">
        <v>327</v>
      </c>
      <c r="J10" s="7">
        <v>95541</v>
      </c>
      <c r="K10" s="7">
        <v>88913</v>
      </c>
      <c r="L10" s="7">
        <v>6628</v>
      </c>
      <c r="M10" s="7">
        <v>91312</v>
      </c>
      <c r="N10" s="77">
        <f t="shared" si="1"/>
        <v>4.6313737515331965</v>
      </c>
    </row>
    <row r="11" spans="1:14" ht="21.75" customHeight="1">
      <c r="A11" s="5" t="s">
        <v>423</v>
      </c>
      <c r="B11" s="7">
        <v>103022</v>
      </c>
      <c r="C11" s="7">
        <v>101434</v>
      </c>
      <c r="D11" s="7">
        <v>1588</v>
      </c>
      <c r="E11" s="7">
        <v>103967</v>
      </c>
      <c r="F11" s="77">
        <f t="shared" si="0"/>
        <v>-0.9089422605249697</v>
      </c>
      <c r="I11" s="5" t="s">
        <v>423</v>
      </c>
      <c r="J11" s="7">
        <v>103967</v>
      </c>
      <c r="K11" s="7">
        <v>102530</v>
      </c>
      <c r="L11" s="7">
        <v>1437</v>
      </c>
      <c r="M11" s="7">
        <v>113621</v>
      </c>
      <c r="N11" s="77">
        <f t="shared" si="1"/>
        <v>-8.496668749614944</v>
      </c>
    </row>
    <row r="12" spans="1:14" ht="21.75" customHeight="1">
      <c r="A12" s="5" t="s">
        <v>328</v>
      </c>
      <c r="B12" s="7">
        <v>89944</v>
      </c>
      <c r="C12" s="7">
        <v>32584</v>
      </c>
      <c r="D12" s="7">
        <v>57360</v>
      </c>
      <c r="E12" s="7">
        <v>88860</v>
      </c>
      <c r="F12" s="77">
        <f t="shared" si="0"/>
        <v>1.2198964663515666</v>
      </c>
      <c r="I12" s="5" t="s">
        <v>328</v>
      </c>
      <c r="J12" s="7">
        <v>88860</v>
      </c>
      <c r="K12" s="7">
        <v>32146</v>
      </c>
      <c r="L12" s="7">
        <v>56714</v>
      </c>
      <c r="M12" s="7">
        <v>89480</v>
      </c>
      <c r="N12" s="77">
        <f t="shared" si="1"/>
        <v>-0.6928922664282466</v>
      </c>
    </row>
    <row r="13" spans="1:14" ht="21.75" customHeight="1">
      <c r="A13" s="5" t="s">
        <v>329</v>
      </c>
      <c r="B13" s="7">
        <v>78063</v>
      </c>
      <c r="C13" s="7">
        <v>75808</v>
      </c>
      <c r="D13" s="7">
        <v>2255</v>
      </c>
      <c r="E13" s="7">
        <v>77145</v>
      </c>
      <c r="F13" s="77">
        <f t="shared" si="0"/>
        <v>1.1899669453626194</v>
      </c>
      <c r="I13" s="5" t="s">
        <v>329</v>
      </c>
      <c r="J13" s="7">
        <v>77145</v>
      </c>
      <c r="K13" s="7">
        <v>74896</v>
      </c>
      <c r="L13" s="7">
        <v>2249</v>
      </c>
      <c r="M13" s="7">
        <v>73416</v>
      </c>
      <c r="N13" s="77">
        <f t="shared" si="1"/>
        <v>5.0792742726381235</v>
      </c>
    </row>
    <row r="14" spans="1:14" ht="21.75" customHeight="1">
      <c r="A14" s="5" t="s">
        <v>330</v>
      </c>
      <c r="B14" s="7">
        <v>203978</v>
      </c>
      <c r="C14" s="7">
        <v>182579</v>
      </c>
      <c r="D14" s="7">
        <v>21399</v>
      </c>
      <c r="E14" s="7">
        <v>201586</v>
      </c>
      <c r="F14" s="77">
        <f t="shared" si="0"/>
        <v>1.1865903386147902</v>
      </c>
      <c r="I14" s="5" t="s">
        <v>330</v>
      </c>
      <c r="J14" s="7">
        <v>201586</v>
      </c>
      <c r="K14" s="7">
        <v>181650</v>
      </c>
      <c r="L14" s="7">
        <v>19936</v>
      </c>
      <c r="M14" s="7">
        <v>174845</v>
      </c>
      <c r="N14" s="77">
        <f t="shared" si="1"/>
        <v>15.294117647058814</v>
      </c>
    </row>
    <row r="15" spans="1:14" ht="21.75" customHeight="1">
      <c r="A15" s="5" t="s">
        <v>331</v>
      </c>
      <c r="B15" s="7">
        <v>380623</v>
      </c>
      <c r="C15" s="7">
        <v>362227</v>
      </c>
      <c r="D15" s="7">
        <v>18396</v>
      </c>
      <c r="E15" s="7">
        <v>376166</v>
      </c>
      <c r="F15" s="77">
        <f t="shared" si="0"/>
        <v>1.1848492420899248</v>
      </c>
      <c r="I15" s="5" t="s">
        <v>331</v>
      </c>
      <c r="J15" s="7">
        <v>376166</v>
      </c>
      <c r="K15" s="7">
        <v>359018</v>
      </c>
      <c r="L15" s="7">
        <v>17148</v>
      </c>
      <c r="M15" s="7">
        <v>374341</v>
      </c>
      <c r="N15" s="77">
        <f t="shared" si="1"/>
        <v>0.4875234078019819</v>
      </c>
    </row>
    <row r="16" spans="1:14" ht="21.75" customHeight="1" thickBot="1">
      <c r="A16" s="9" t="s">
        <v>332</v>
      </c>
      <c r="B16" s="10">
        <v>177486</v>
      </c>
      <c r="C16" s="10">
        <v>112626</v>
      </c>
      <c r="D16" s="10">
        <v>64860</v>
      </c>
      <c r="E16" s="10">
        <v>175647</v>
      </c>
      <c r="F16" s="79">
        <f t="shared" si="0"/>
        <v>1.0469862849920686</v>
      </c>
      <c r="I16" s="9" t="s">
        <v>332</v>
      </c>
      <c r="J16" s="10">
        <v>175647</v>
      </c>
      <c r="K16" s="10">
        <v>113412</v>
      </c>
      <c r="L16" s="10">
        <v>62235</v>
      </c>
      <c r="M16" s="10">
        <v>183109</v>
      </c>
      <c r="N16" s="79">
        <f t="shared" si="1"/>
        <v>-4.0751683423534635</v>
      </c>
    </row>
  </sheetData>
  <sheetProtection/>
  <mergeCells count="12">
    <mergeCell ref="A1:F1"/>
    <mergeCell ref="A2:F2"/>
    <mergeCell ref="B3:F3"/>
    <mergeCell ref="B4:D4"/>
    <mergeCell ref="E4:E5"/>
    <mergeCell ref="F4:F5"/>
    <mergeCell ref="I1:N1"/>
    <mergeCell ref="I2:N2"/>
    <mergeCell ref="J3:N3"/>
    <mergeCell ref="J4:L4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20" sqref="D20"/>
    </sheetView>
  </sheetViews>
  <sheetFormatPr defaultColWidth="31.00390625" defaultRowHeight="14.25"/>
  <cols>
    <col min="1" max="3" width="25.875" style="0" customWidth="1"/>
    <col min="4" max="4" width="31.00390625" style="0" customWidth="1"/>
    <col min="5" max="7" width="25.875" style="0" customWidth="1"/>
  </cols>
  <sheetData>
    <row r="1" spans="1:7" ht="18.75">
      <c r="A1" s="336" t="s">
        <v>458</v>
      </c>
      <c r="B1" s="336"/>
      <c r="C1" s="336"/>
      <c r="E1" s="336" t="s">
        <v>458</v>
      </c>
      <c r="F1" s="336"/>
      <c r="G1" s="336"/>
    </row>
    <row r="2" spans="1:7" ht="22.5" customHeight="1" thickBot="1">
      <c r="A2" s="2" t="s">
        <v>643</v>
      </c>
      <c r="B2" s="2"/>
      <c r="C2" s="2"/>
      <c r="E2" s="2" t="s">
        <v>573</v>
      </c>
      <c r="F2" s="2"/>
      <c r="G2" s="2"/>
    </row>
    <row r="3" spans="1:7" ht="18" customHeight="1">
      <c r="A3" s="183" t="s">
        <v>335</v>
      </c>
      <c r="B3" s="184" t="s">
        <v>334</v>
      </c>
      <c r="C3" s="185" t="s">
        <v>333</v>
      </c>
      <c r="E3" s="183" t="s">
        <v>335</v>
      </c>
      <c r="F3" s="184" t="s">
        <v>334</v>
      </c>
      <c r="G3" s="185" t="s">
        <v>333</v>
      </c>
    </row>
    <row r="4" spans="1:7" ht="18.75" customHeight="1">
      <c r="A4" s="186" t="s">
        <v>444</v>
      </c>
      <c r="B4" s="30" t="s">
        <v>422</v>
      </c>
      <c r="C4" s="288" t="s">
        <v>422</v>
      </c>
      <c r="E4" s="186" t="s">
        <v>444</v>
      </c>
      <c r="F4" s="30" t="s">
        <v>422</v>
      </c>
      <c r="G4" s="288" t="s">
        <v>422</v>
      </c>
    </row>
    <row r="5" spans="1:7" ht="18.75" customHeight="1">
      <c r="A5" s="186" t="s">
        <v>446</v>
      </c>
      <c r="B5" s="30" t="s">
        <v>439</v>
      </c>
      <c r="C5" s="289">
        <v>1603</v>
      </c>
      <c r="E5" s="186" t="s">
        <v>446</v>
      </c>
      <c r="F5" s="30" t="s">
        <v>439</v>
      </c>
      <c r="G5" s="289">
        <v>1434</v>
      </c>
    </row>
    <row r="6" spans="1:7" ht="18.75" customHeight="1">
      <c r="A6" s="186" t="s">
        <v>445</v>
      </c>
      <c r="B6" s="30" t="s">
        <v>439</v>
      </c>
      <c r="C6" s="289">
        <v>1700</v>
      </c>
      <c r="E6" s="186" t="s">
        <v>445</v>
      </c>
      <c r="F6" s="30" t="s">
        <v>439</v>
      </c>
      <c r="G6" s="289">
        <v>1565</v>
      </c>
    </row>
    <row r="7" spans="1:7" ht="18.75" customHeight="1">
      <c r="A7" s="186" t="s">
        <v>447</v>
      </c>
      <c r="B7" s="30" t="s">
        <v>439</v>
      </c>
      <c r="C7" s="289">
        <v>1901</v>
      </c>
      <c r="E7" s="186" t="s">
        <v>447</v>
      </c>
      <c r="F7" s="30" t="s">
        <v>439</v>
      </c>
      <c r="G7" s="289">
        <v>1784</v>
      </c>
    </row>
    <row r="8" spans="1:7" ht="18.75" customHeight="1">
      <c r="A8" s="186" t="s">
        <v>457</v>
      </c>
      <c r="B8" s="30" t="s">
        <v>422</v>
      </c>
      <c r="C8" s="289"/>
      <c r="E8" s="186" t="s">
        <v>457</v>
      </c>
      <c r="F8" s="30" t="s">
        <v>422</v>
      </c>
      <c r="G8" s="289"/>
    </row>
    <row r="9" spans="1:7" ht="18.75" customHeight="1">
      <c r="A9" s="186" t="s">
        <v>448</v>
      </c>
      <c r="B9" s="30" t="s">
        <v>440</v>
      </c>
      <c r="C9" s="289">
        <v>445720</v>
      </c>
      <c r="E9" s="186" t="s">
        <v>448</v>
      </c>
      <c r="F9" s="30" t="s">
        <v>440</v>
      </c>
      <c r="G9" s="289">
        <v>463160.33879499254</v>
      </c>
    </row>
    <row r="10" spans="1:7" ht="18.75" customHeight="1">
      <c r="A10" s="186" t="s">
        <v>441</v>
      </c>
      <c r="B10" s="30" t="s">
        <v>440</v>
      </c>
      <c r="C10" s="289">
        <v>170782</v>
      </c>
      <c r="E10" s="186" t="s">
        <v>441</v>
      </c>
      <c r="F10" s="30" t="s">
        <v>440</v>
      </c>
      <c r="G10" s="289">
        <v>176521.95393712792</v>
      </c>
    </row>
    <row r="11" spans="1:7" ht="18.75" customHeight="1">
      <c r="A11" s="186" t="s">
        <v>449</v>
      </c>
      <c r="B11" s="30" t="s">
        <v>440</v>
      </c>
      <c r="C11" s="289">
        <v>67656</v>
      </c>
      <c r="E11" s="186" t="s">
        <v>449</v>
      </c>
      <c r="F11" s="30" t="s">
        <v>440</v>
      </c>
      <c r="G11" s="289">
        <v>71608.57929541805</v>
      </c>
    </row>
    <row r="12" spans="1:7" ht="18.75" customHeight="1">
      <c r="A12" s="186" t="s">
        <v>450</v>
      </c>
      <c r="B12" s="30" t="s">
        <v>440</v>
      </c>
      <c r="C12" s="289">
        <v>105953</v>
      </c>
      <c r="E12" s="186" t="s">
        <v>450</v>
      </c>
      <c r="F12" s="30" t="s">
        <v>440</v>
      </c>
      <c r="G12" s="289">
        <v>109885.89716237271</v>
      </c>
    </row>
    <row r="13" spans="1:7" ht="18.75" customHeight="1">
      <c r="A13" s="186" t="s">
        <v>451</v>
      </c>
      <c r="B13" s="30" t="s">
        <v>440</v>
      </c>
      <c r="C13" s="289">
        <v>101329</v>
      </c>
      <c r="E13" s="186" t="s">
        <v>451</v>
      </c>
      <c r="F13" s="30" t="s">
        <v>440</v>
      </c>
      <c r="G13" s="289">
        <v>105143.90840007388</v>
      </c>
    </row>
    <row r="14" spans="1:7" ht="18.75" customHeight="1">
      <c r="A14" s="186" t="s">
        <v>452</v>
      </c>
      <c r="B14" s="30" t="s">
        <v>440</v>
      </c>
      <c r="C14" s="289">
        <v>2634</v>
      </c>
      <c r="E14" s="186" t="s">
        <v>452</v>
      </c>
      <c r="F14" s="30" t="s">
        <v>440</v>
      </c>
      <c r="G14" s="289">
        <v>2480</v>
      </c>
    </row>
    <row r="15" spans="1:7" ht="18.75" customHeight="1">
      <c r="A15" s="186" t="s">
        <v>442</v>
      </c>
      <c r="B15" s="30" t="s">
        <v>440</v>
      </c>
      <c r="C15" s="289">
        <v>2102</v>
      </c>
      <c r="E15" s="186" t="s">
        <v>442</v>
      </c>
      <c r="F15" s="30" t="s">
        <v>440</v>
      </c>
      <c r="G15" s="289">
        <v>1992</v>
      </c>
    </row>
    <row r="16" spans="1:7" ht="18.75" customHeight="1">
      <c r="A16" s="186" t="s">
        <v>453</v>
      </c>
      <c r="B16" s="30" t="s">
        <v>443</v>
      </c>
      <c r="C16" s="289">
        <v>408693</v>
      </c>
      <c r="E16" s="186" t="s">
        <v>453</v>
      </c>
      <c r="F16" s="30" t="s">
        <v>443</v>
      </c>
      <c r="G16" s="289">
        <v>419952</v>
      </c>
    </row>
    <row r="17" spans="1:7" ht="18.75" customHeight="1">
      <c r="A17" s="186" t="s">
        <v>454</v>
      </c>
      <c r="B17" s="30" t="s">
        <v>440</v>
      </c>
      <c r="C17" s="205">
        <v>179526</v>
      </c>
      <c r="E17" s="186" t="s">
        <v>454</v>
      </c>
      <c r="F17" s="30" t="s">
        <v>440</v>
      </c>
      <c r="G17" s="205">
        <v>177773</v>
      </c>
    </row>
    <row r="18" spans="1:7" ht="18.75" customHeight="1">
      <c r="A18" s="186" t="s">
        <v>455</v>
      </c>
      <c r="B18" s="30" t="s">
        <v>440</v>
      </c>
      <c r="C18" s="289">
        <v>16923</v>
      </c>
      <c r="E18" s="186" t="s">
        <v>455</v>
      </c>
      <c r="F18" s="30" t="s">
        <v>440</v>
      </c>
      <c r="G18" s="289">
        <v>17080.371635160176</v>
      </c>
    </row>
    <row r="19" spans="1:7" ht="18.75" customHeight="1" thickBot="1">
      <c r="A19" s="187" t="s">
        <v>456</v>
      </c>
      <c r="B19" s="188" t="s">
        <v>459</v>
      </c>
      <c r="C19" s="290">
        <v>224480</v>
      </c>
      <c r="E19" s="187" t="s">
        <v>456</v>
      </c>
      <c r="F19" s="188" t="s">
        <v>459</v>
      </c>
      <c r="G19" s="290">
        <v>220225</v>
      </c>
    </row>
  </sheetData>
  <sheetProtection/>
  <mergeCells count="2">
    <mergeCell ref="A1:C1"/>
    <mergeCell ref="E1:G1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8" sqref="D18"/>
    </sheetView>
  </sheetViews>
  <sheetFormatPr defaultColWidth="31.00390625" defaultRowHeight="14.25"/>
  <cols>
    <col min="1" max="2" width="25.875" style="0" customWidth="1"/>
    <col min="3" max="3" width="22.375" style="0" customWidth="1"/>
    <col min="4" max="4" width="31.00390625" style="0" customWidth="1"/>
    <col min="5" max="6" width="25.875" style="0" customWidth="1"/>
    <col min="7" max="7" width="22.375" style="0" customWidth="1"/>
  </cols>
  <sheetData>
    <row r="1" spans="1:7" ht="18.75">
      <c r="A1" s="393" t="s">
        <v>477</v>
      </c>
      <c r="B1" s="393"/>
      <c r="C1" s="393"/>
      <c r="E1" s="336" t="s">
        <v>477</v>
      </c>
      <c r="F1" s="336"/>
      <c r="G1" s="336"/>
    </row>
    <row r="2" spans="1:7" ht="22.5" customHeight="1" thickBot="1">
      <c r="A2" s="324" t="s">
        <v>643</v>
      </c>
      <c r="B2" s="324"/>
      <c r="C2" s="324"/>
      <c r="E2" s="2" t="s">
        <v>573</v>
      </c>
      <c r="F2" s="2"/>
      <c r="G2" s="2"/>
    </row>
    <row r="3" spans="1:7" ht="24.75" customHeight="1">
      <c r="A3" s="40"/>
      <c r="B3" s="16" t="s">
        <v>478</v>
      </c>
      <c r="C3" s="17" t="s">
        <v>479</v>
      </c>
      <c r="E3" s="40"/>
      <c r="F3" s="16" t="s">
        <v>334</v>
      </c>
      <c r="G3" s="17" t="s">
        <v>333</v>
      </c>
    </row>
    <row r="4" spans="1:7" ht="18.75" customHeight="1">
      <c r="A4" s="189" t="s">
        <v>480</v>
      </c>
      <c r="B4" s="38" t="s">
        <v>507</v>
      </c>
      <c r="C4" s="291">
        <v>4213592</v>
      </c>
      <c r="E4" s="189" t="s">
        <v>480</v>
      </c>
      <c r="F4" s="38" t="s">
        <v>507</v>
      </c>
      <c r="G4" s="291">
        <v>4160486.21</v>
      </c>
    </row>
    <row r="5" spans="1:7" ht="18.75" customHeight="1">
      <c r="A5" s="41" t="s">
        <v>482</v>
      </c>
      <c r="B5" s="6" t="s">
        <v>481</v>
      </c>
      <c r="C5" s="292">
        <v>3206655</v>
      </c>
      <c r="E5" s="41" t="s">
        <v>482</v>
      </c>
      <c r="F5" s="6" t="s">
        <v>481</v>
      </c>
      <c r="G5" s="292">
        <v>3173636.25</v>
      </c>
    </row>
    <row r="6" spans="1:7" ht="18.75" customHeight="1">
      <c r="A6" s="41" t="s">
        <v>483</v>
      </c>
      <c r="B6" s="6" t="s">
        <v>481</v>
      </c>
      <c r="C6" s="292">
        <v>57608</v>
      </c>
      <c r="E6" s="41" t="s">
        <v>483</v>
      </c>
      <c r="F6" s="6" t="s">
        <v>481</v>
      </c>
      <c r="G6" s="292">
        <v>51239</v>
      </c>
    </row>
    <row r="7" spans="1:7" ht="18.75" customHeight="1">
      <c r="A7" s="41" t="s">
        <v>484</v>
      </c>
      <c r="B7" s="6" t="s">
        <v>481</v>
      </c>
      <c r="C7" s="292">
        <v>941362</v>
      </c>
      <c r="E7" s="41" t="s">
        <v>484</v>
      </c>
      <c r="F7" s="6" t="s">
        <v>481</v>
      </c>
      <c r="G7" s="292">
        <v>935610.96</v>
      </c>
    </row>
    <row r="8" spans="1:7" ht="18.75" customHeight="1">
      <c r="A8" s="41" t="s">
        <v>485</v>
      </c>
      <c r="B8" s="6" t="s">
        <v>481</v>
      </c>
      <c r="C8" s="292">
        <v>7967</v>
      </c>
      <c r="E8" s="41" t="s">
        <v>485</v>
      </c>
      <c r="F8" s="6" t="s">
        <v>481</v>
      </c>
      <c r="G8" s="292">
        <v>0</v>
      </c>
    </row>
    <row r="9" spans="1:7" ht="18.75" customHeight="1">
      <c r="A9" s="217" t="s">
        <v>486</v>
      </c>
      <c r="B9" s="6" t="s">
        <v>23</v>
      </c>
      <c r="C9" s="292"/>
      <c r="E9" s="217" t="s">
        <v>486</v>
      </c>
      <c r="F9" s="6" t="s">
        <v>23</v>
      </c>
      <c r="G9" s="292"/>
    </row>
    <row r="10" spans="1:7" ht="18.75" customHeight="1">
      <c r="A10" s="190" t="s">
        <v>505</v>
      </c>
      <c r="B10" s="6" t="s">
        <v>487</v>
      </c>
      <c r="C10" s="292">
        <v>11058</v>
      </c>
      <c r="E10" s="190" t="s">
        <v>505</v>
      </c>
      <c r="F10" s="6" t="s">
        <v>487</v>
      </c>
      <c r="G10" s="292">
        <v>11500</v>
      </c>
    </row>
    <row r="11" spans="1:7" ht="18.75" customHeight="1">
      <c r="A11" s="190" t="s">
        <v>488</v>
      </c>
      <c r="B11" s="6" t="s">
        <v>487</v>
      </c>
      <c r="C11" s="292">
        <v>35880</v>
      </c>
      <c r="E11" s="190" t="s">
        <v>488</v>
      </c>
      <c r="F11" s="6" t="s">
        <v>487</v>
      </c>
      <c r="G11" s="292">
        <v>35220</v>
      </c>
    </row>
    <row r="12" spans="1:7" ht="18.75" customHeight="1">
      <c r="A12" s="190" t="s">
        <v>491</v>
      </c>
      <c r="B12" s="6" t="s">
        <v>487</v>
      </c>
      <c r="C12" s="292">
        <v>4004</v>
      </c>
      <c r="E12" s="190" t="s">
        <v>489</v>
      </c>
      <c r="F12" s="6" t="s">
        <v>487</v>
      </c>
      <c r="G12" s="292">
        <v>44795</v>
      </c>
    </row>
    <row r="13" spans="1:7" ht="18.75" customHeight="1" thickBot="1">
      <c r="A13" s="191" t="s">
        <v>492</v>
      </c>
      <c r="B13" s="192" t="s">
        <v>487</v>
      </c>
      <c r="C13" s="293">
        <v>5653</v>
      </c>
      <c r="E13" s="190" t="s">
        <v>490</v>
      </c>
      <c r="F13" s="6" t="s">
        <v>487</v>
      </c>
      <c r="G13" s="292">
        <v>181110</v>
      </c>
    </row>
    <row r="14" spans="5:7" ht="18.75" customHeight="1">
      <c r="E14" s="190" t="s">
        <v>491</v>
      </c>
      <c r="F14" s="6" t="s">
        <v>487</v>
      </c>
      <c r="G14" s="292">
        <v>3766</v>
      </c>
    </row>
    <row r="15" spans="5:7" ht="18.75" customHeight="1" thickBot="1">
      <c r="E15" s="191" t="s">
        <v>492</v>
      </c>
      <c r="F15" s="192" t="s">
        <v>487</v>
      </c>
      <c r="G15" s="293">
        <v>5651</v>
      </c>
    </row>
  </sheetData>
  <sheetProtection/>
  <mergeCells count="2">
    <mergeCell ref="A1:C1"/>
    <mergeCell ref="E1:G1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0" sqref="D10"/>
    </sheetView>
  </sheetViews>
  <sheetFormatPr defaultColWidth="17.125" defaultRowHeight="27" customHeight="1"/>
  <cols>
    <col min="1" max="3" width="19.375" style="0" customWidth="1"/>
    <col min="4" max="5" width="17.125" style="0" customWidth="1"/>
    <col min="6" max="8" width="19.375" style="0" customWidth="1"/>
  </cols>
  <sheetData>
    <row r="1" spans="1:8" ht="27" customHeight="1">
      <c r="A1" s="370" t="s">
        <v>576</v>
      </c>
      <c r="B1" s="370"/>
      <c r="C1" s="370"/>
      <c r="F1" s="370" t="s">
        <v>576</v>
      </c>
      <c r="G1" s="370"/>
      <c r="H1" s="370"/>
    </row>
    <row r="2" spans="1:8" ht="27" customHeight="1" thickBot="1">
      <c r="A2" s="398" t="s">
        <v>644</v>
      </c>
      <c r="B2" s="398"/>
      <c r="C2" s="398"/>
      <c r="F2" s="398" t="s">
        <v>574</v>
      </c>
      <c r="G2" s="398"/>
      <c r="H2" s="398"/>
    </row>
    <row r="3" spans="1:8" ht="27" customHeight="1">
      <c r="A3" s="4" t="s">
        <v>84</v>
      </c>
      <c r="B3" s="15" t="s">
        <v>464</v>
      </c>
      <c r="C3" s="22" t="s">
        <v>465</v>
      </c>
      <c r="F3" s="4" t="s">
        <v>84</v>
      </c>
      <c r="G3" s="15" t="s">
        <v>464</v>
      </c>
      <c r="H3" s="22" t="s">
        <v>465</v>
      </c>
    </row>
    <row r="4" spans="1:8" ht="27" customHeight="1">
      <c r="A4" s="5" t="s">
        <v>84</v>
      </c>
      <c r="B4" s="6" t="s">
        <v>466</v>
      </c>
      <c r="C4" s="29" t="s">
        <v>467</v>
      </c>
      <c r="F4" s="5" t="s">
        <v>84</v>
      </c>
      <c r="G4" s="6" t="s">
        <v>466</v>
      </c>
      <c r="H4" s="29" t="s">
        <v>467</v>
      </c>
    </row>
    <row r="5" spans="1:8" ht="27" customHeight="1">
      <c r="A5" s="14" t="s">
        <v>468</v>
      </c>
      <c r="B5" s="128">
        <v>0</v>
      </c>
      <c r="C5" s="13">
        <v>1059</v>
      </c>
      <c r="F5" s="14" t="s">
        <v>468</v>
      </c>
      <c r="G5" s="128">
        <v>0</v>
      </c>
      <c r="H5" s="13">
        <v>1052</v>
      </c>
    </row>
    <row r="6" spans="1:8" ht="27" customHeight="1">
      <c r="A6" s="5" t="s">
        <v>469</v>
      </c>
      <c r="B6" s="130">
        <v>0</v>
      </c>
      <c r="C6" s="8">
        <v>710</v>
      </c>
      <c r="F6" s="5" t="s">
        <v>469</v>
      </c>
      <c r="G6" s="130">
        <v>0</v>
      </c>
      <c r="H6" s="8">
        <v>680</v>
      </c>
    </row>
    <row r="7" spans="1:8" ht="27" customHeight="1">
      <c r="A7" s="5" t="s">
        <v>470</v>
      </c>
      <c r="B7" s="130">
        <v>122773</v>
      </c>
      <c r="C7" s="8">
        <v>8988</v>
      </c>
      <c r="F7" s="5" t="s">
        <v>470</v>
      </c>
      <c r="G7" s="130">
        <v>122323</v>
      </c>
      <c r="H7" s="8">
        <v>8303</v>
      </c>
    </row>
    <row r="8" spans="1:8" ht="27" customHeight="1">
      <c r="A8" s="5" t="s">
        <v>471</v>
      </c>
      <c r="B8" s="130">
        <v>140445</v>
      </c>
      <c r="C8" s="8">
        <v>11012</v>
      </c>
      <c r="F8" s="5" t="s">
        <v>471</v>
      </c>
      <c r="G8" s="130">
        <v>139675</v>
      </c>
      <c r="H8" s="8">
        <v>9129</v>
      </c>
    </row>
    <row r="9" spans="1:8" ht="27" customHeight="1">
      <c r="A9" s="5" t="s">
        <v>423</v>
      </c>
      <c r="B9" s="130">
        <v>157170</v>
      </c>
      <c r="C9" s="8">
        <v>10161</v>
      </c>
      <c r="F9" s="5" t="s">
        <v>423</v>
      </c>
      <c r="G9" s="130">
        <v>157170</v>
      </c>
      <c r="H9" s="8">
        <v>9936</v>
      </c>
    </row>
    <row r="10" spans="1:8" ht="27" customHeight="1">
      <c r="A10" s="5" t="s">
        <v>472</v>
      </c>
      <c r="B10" s="130">
        <v>228287</v>
      </c>
      <c r="C10" s="8">
        <v>53681</v>
      </c>
      <c r="F10" s="5" t="s">
        <v>472</v>
      </c>
      <c r="G10" s="130">
        <v>225117.21</v>
      </c>
      <c r="H10" s="8">
        <v>52665</v>
      </c>
    </row>
    <row r="11" spans="1:8" ht="27" customHeight="1">
      <c r="A11" s="5" t="s">
        <v>473</v>
      </c>
      <c r="B11" s="130">
        <v>987185</v>
      </c>
      <c r="C11" s="8">
        <v>11199</v>
      </c>
      <c r="F11" s="5" t="s">
        <v>473</v>
      </c>
      <c r="G11" s="130">
        <v>981015</v>
      </c>
      <c r="H11" s="8">
        <v>10933</v>
      </c>
    </row>
    <row r="12" spans="1:8" ht="27" customHeight="1">
      <c r="A12" s="5" t="s">
        <v>474</v>
      </c>
      <c r="B12" s="130">
        <v>1076522</v>
      </c>
      <c r="C12" s="8">
        <v>29398</v>
      </c>
      <c r="F12" s="5" t="s">
        <v>474</v>
      </c>
      <c r="G12" s="130">
        <v>1050224</v>
      </c>
      <c r="H12" s="8">
        <v>30524</v>
      </c>
    </row>
    <row r="13" spans="1:8" ht="27" customHeight="1">
      <c r="A13" s="5" t="s">
        <v>475</v>
      </c>
      <c r="B13" s="130">
        <v>792442</v>
      </c>
      <c r="C13" s="8">
        <v>32273</v>
      </c>
      <c r="F13" s="5" t="s">
        <v>475</v>
      </c>
      <c r="G13" s="130">
        <v>782414</v>
      </c>
      <c r="H13" s="8">
        <v>31019</v>
      </c>
    </row>
    <row r="14" spans="1:8" ht="27" customHeight="1" thickBot="1">
      <c r="A14" s="9" t="s">
        <v>476</v>
      </c>
      <c r="B14" s="132">
        <v>708768</v>
      </c>
      <c r="C14" s="11">
        <v>65999</v>
      </c>
      <c r="F14" s="9" t="s">
        <v>476</v>
      </c>
      <c r="G14" s="132">
        <v>702548</v>
      </c>
      <c r="H14" s="11">
        <v>65984</v>
      </c>
    </row>
  </sheetData>
  <sheetProtection/>
  <mergeCells count="4">
    <mergeCell ref="A1:C1"/>
    <mergeCell ref="A2:C2"/>
    <mergeCell ref="F1:H1"/>
    <mergeCell ref="F2:H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2" sqref="G12"/>
    </sheetView>
  </sheetViews>
  <sheetFormatPr defaultColWidth="14.625" defaultRowHeight="24.75" customHeight="1"/>
  <cols>
    <col min="1" max="1" width="14.25390625" style="0" customWidth="1"/>
    <col min="2" max="6" width="12.00390625" style="0" customWidth="1"/>
    <col min="7" max="8" width="14.625" style="0" customWidth="1"/>
    <col min="9" max="9" width="14.25390625" style="0" customWidth="1"/>
    <col min="10" max="14" width="12.00390625" style="0" customWidth="1"/>
  </cols>
  <sheetData>
    <row r="1" spans="1:14" ht="24.75" customHeight="1">
      <c r="A1" s="336" t="s">
        <v>494</v>
      </c>
      <c r="B1" s="336"/>
      <c r="C1" s="336"/>
      <c r="D1" s="336"/>
      <c r="E1" s="336"/>
      <c r="F1" s="336"/>
      <c r="I1" s="336" t="s">
        <v>494</v>
      </c>
      <c r="J1" s="336"/>
      <c r="K1" s="336"/>
      <c r="L1" s="336"/>
      <c r="M1" s="336"/>
      <c r="N1" s="336"/>
    </row>
    <row r="2" spans="1:14" ht="24.75" customHeight="1" thickBot="1">
      <c r="A2" s="337" t="s">
        <v>645</v>
      </c>
      <c r="B2" s="337"/>
      <c r="C2" s="337"/>
      <c r="D2" s="337"/>
      <c r="E2" s="337"/>
      <c r="F2" s="337"/>
      <c r="I2" s="337" t="s">
        <v>575</v>
      </c>
      <c r="J2" s="337"/>
      <c r="K2" s="337"/>
      <c r="L2" s="337"/>
      <c r="M2" s="337"/>
      <c r="N2" s="337"/>
    </row>
    <row r="3" spans="1:14" ht="28.5" customHeight="1">
      <c r="A3" s="4" t="s">
        <v>27</v>
      </c>
      <c r="B3" s="27" t="s">
        <v>0</v>
      </c>
      <c r="C3" s="27" t="s">
        <v>1</v>
      </c>
      <c r="D3" s="27" t="s">
        <v>2</v>
      </c>
      <c r="E3" s="27" t="s">
        <v>3</v>
      </c>
      <c r="F3" s="28" t="s">
        <v>15</v>
      </c>
      <c r="I3" s="4" t="s">
        <v>27</v>
      </c>
      <c r="J3" s="27" t="s">
        <v>0</v>
      </c>
      <c r="K3" s="27" t="s">
        <v>1</v>
      </c>
      <c r="L3" s="27" t="s">
        <v>2</v>
      </c>
      <c r="M3" s="27" t="s">
        <v>3</v>
      </c>
      <c r="N3" s="28" t="s">
        <v>15</v>
      </c>
    </row>
    <row r="4" spans="1:14" ht="28.5" customHeight="1">
      <c r="A4" s="5" t="s">
        <v>27</v>
      </c>
      <c r="B4" s="7" t="s">
        <v>4</v>
      </c>
      <c r="C4" s="7" t="s">
        <v>5</v>
      </c>
      <c r="D4" s="7" t="s">
        <v>5</v>
      </c>
      <c r="E4" s="7" t="s">
        <v>5</v>
      </c>
      <c r="F4" s="8" t="s">
        <v>16</v>
      </c>
      <c r="I4" s="5" t="s">
        <v>27</v>
      </c>
      <c r="J4" s="7" t="s">
        <v>4</v>
      </c>
      <c r="K4" s="7" t="s">
        <v>5</v>
      </c>
      <c r="L4" s="7" t="s">
        <v>5</v>
      </c>
      <c r="M4" s="7" t="s">
        <v>5</v>
      </c>
      <c r="N4" s="8" t="s">
        <v>16</v>
      </c>
    </row>
    <row r="5" spans="1:14" ht="28.5" customHeight="1">
      <c r="A5" s="14" t="s">
        <v>6</v>
      </c>
      <c r="B5" s="128">
        <v>621</v>
      </c>
      <c r="C5" s="128">
        <v>129</v>
      </c>
      <c r="D5" s="128">
        <v>65</v>
      </c>
      <c r="E5" s="128">
        <v>148</v>
      </c>
      <c r="F5" s="129">
        <v>279</v>
      </c>
      <c r="I5" s="14" t="s">
        <v>6</v>
      </c>
      <c r="J5" s="128">
        <v>12.726323579396974</v>
      </c>
      <c r="K5" s="128">
        <v>134.95942812158685</v>
      </c>
      <c r="L5" s="128">
        <v>61.80137001883574</v>
      </c>
      <c r="M5" s="128">
        <v>145.59621870676358</v>
      </c>
      <c r="N5" s="129">
        <v>275.211323024155</v>
      </c>
    </row>
    <row r="6" spans="1:14" ht="28.5" customHeight="1">
      <c r="A6" s="5" t="s">
        <v>7</v>
      </c>
      <c r="B6" s="130">
        <v>817.5</v>
      </c>
      <c r="C6" s="130">
        <v>272.5</v>
      </c>
      <c r="D6" s="130">
        <v>64</v>
      </c>
      <c r="E6" s="130">
        <v>191</v>
      </c>
      <c r="F6" s="131">
        <v>290</v>
      </c>
      <c r="I6" s="5" t="s">
        <v>7</v>
      </c>
      <c r="J6" s="130">
        <v>8.210985035870905</v>
      </c>
      <c r="K6" s="130">
        <v>273.6776052356012</v>
      </c>
      <c r="L6" s="130">
        <v>63.8632169456626</v>
      </c>
      <c r="M6" s="130">
        <v>191.58965083698777</v>
      </c>
      <c r="N6" s="131">
        <v>291.87314807509114</v>
      </c>
    </row>
    <row r="7" spans="1:14" ht="28.5" customHeight="1">
      <c r="A7" s="5" t="s">
        <v>8</v>
      </c>
      <c r="B7" s="130">
        <v>7914</v>
      </c>
      <c r="C7" s="130">
        <v>2596</v>
      </c>
      <c r="D7" s="130">
        <v>465</v>
      </c>
      <c r="E7" s="130">
        <v>2586</v>
      </c>
      <c r="F7" s="131">
        <v>2267</v>
      </c>
      <c r="I7" s="5" t="s">
        <v>8</v>
      </c>
      <c r="J7" s="130">
        <v>295</v>
      </c>
      <c r="K7" s="130">
        <v>2300</v>
      </c>
      <c r="L7" s="130">
        <v>1312</v>
      </c>
      <c r="M7" s="130">
        <v>2510</v>
      </c>
      <c r="N7" s="131">
        <v>1922</v>
      </c>
    </row>
    <row r="8" spans="1:14" ht="28.5" customHeight="1">
      <c r="A8" s="5" t="s">
        <v>9</v>
      </c>
      <c r="B8" s="130">
        <v>13061</v>
      </c>
      <c r="C8" s="130">
        <v>5824</v>
      </c>
      <c r="D8" s="130">
        <v>1865</v>
      </c>
      <c r="E8" s="130">
        <v>2638</v>
      </c>
      <c r="F8" s="131">
        <v>2734</v>
      </c>
      <c r="I8" s="5" t="s">
        <v>9</v>
      </c>
      <c r="J8" s="130">
        <v>417.84821780025334</v>
      </c>
      <c r="K8" s="130">
        <v>5990.590520164659</v>
      </c>
      <c r="L8" s="130">
        <v>1712.931576629272</v>
      </c>
      <c r="M8" s="130">
        <v>2765.9272455274</v>
      </c>
      <c r="N8" s="131">
        <v>2744.436270111974</v>
      </c>
    </row>
    <row r="9" spans="1:14" ht="28.5" customHeight="1">
      <c r="A9" s="5" t="s">
        <v>424</v>
      </c>
      <c r="B9" s="130">
        <v>19986</v>
      </c>
      <c r="C9" s="130">
        <v>5057</v>
      </c>
      <c r="D9" s="130">
        <v>4479</v>
      </c>
      <c r="E9" s="130">
        <v>5139</v>
      </c>
      <c r="F9" s="131">
        <v>5311</v>
      </c>
      <c r="I9" s="5" t="s">
        <v>424</v>
      </c>
      <c r="J9" s="130">
        <v>337.98377391522945</v>
      </c>
      <c r="K9" s="130">
        <v>5269.48670491281</v>
      </c>
      <c r="L9" s="130">
        <v>4659.003635178049</v>
      </c>
      <c r="M9" s="130">
        <v>5350.91321585541</v>
      </c>
      <c r="N9" s="131">
        <v>5492.549201824474</v>
      </c>
    </row>
    <row r="10" spans="1:14" ht="28.5" customHeight="1">
      <c r="A10" s="5" t="s">
        <v>10</v>
      </c>
      <c r="B10" s="130">
        <v>13767</v>
      </c>
      <c r="C10" s="130">
        <v>4121</v>
      </c>
      <c r="D10" s="130">
        <v>2072</v>
      </c>
      <c r="E10" s="130">
        <v>3768</v>
      </c>
      <c r="F10" s="131">
        <v>3806</v>
      </c>
      <c r="I10" s="5" t="s">
        <v>10</v>
      </c>
      <c r="J10" s="130">
        <v>1120.1813736311174</v>
      </c>
      <c r="K10" s="130">
        <v>4459.512660494416</v>
      </c>
      <c r="L10" s="130">
        <v>2265.35718654773</v>
      </c>
      <c r="M10" s="130">
        <v>3885.62628341641</v>
      </c>
      <c r="N10" s="131">
        <v>3833.411455211647</v>
      </c>
    </row>
    <row r="11" spans="1:14" ht="28.5" customHeight="1">
      <c r="A11" s="5" t="s">
        <v>11</v>
      </c>
      <c r="B11" s="130">
        <v>93592</v>
      </c>
      <c r="C11" s="130">
        <v>40643</v>
      </c>
      <c r="D11" s="130">
        <v>12371</v>
      </c>
      <c r="E11" s="130">
        <v>23132</v>
      </c>
      <c r="F11" s="131">
        <v>17446</v>
      </c>
      <c r="I11" s="5" t="s">
        <v>11</v>
      </c>
      <c r="J11" s="130">
        <v>1988.7656803487107</v>
      </c>
      <c r="K11" s="130">
        <v>41138.39422502274</v>
      </c>
      <c r="L11" s="130">
        <v>13274.892254890869</v>
      </c>
      <c r="M11" s="130">
        <v>24082.557868989486</v>
      </c>
      <c r="N11" s="131">
        <v>18380.405698046172</v>
      </c>
    </row>
    <row r="12" spans="1:14" ht="28.5" customHeight="1">
      <c r="A12" s="5" t="s">
        <v>12</v>
      </c>
      <c r="B12" s="130">
        <v>102949</v>
      </c>
      <c r="C12" s="130">
        <v>32189</v>
      </c>
      <c r="D12" s="130">
        <v>21855</v>
      </c>
      <c r="E12" s="130">
        <v>24484</v>
      </c>
      <c r="F12" s="131">
        <v>24421</v>
      </c>
      <c r="I12" s="5" t="s">
        <v>12</v>
      </c>
      <c r="J12" s="130">
        <v>4262.388797354279</v>
      </c>
      <c r="K12" s="130">
        <v>33487.90416624841</v>
      </c>
      <c r="L12" s="130">
        <v>22577.389693084493</v>
      </c>
      <c r="M12" s="130">
        <v>25159.47332805118</v>
      </c>
      <c r="N12" s="131">
        <v>25240.529608234243</v>
      </c>
    </row>
    <row r="13" spans="1:14" ht="28.5" customHeight="1">
      <c r="A13" s="5" t="s">
        <v>13</v>
      </c>
      <c r="B13" s="130">
        <v>95200</v>
      </c>
      <c r="C13" s="130">
        <v>34041</v>
      </c>
      <c r="D13" s="130">
        <v>16097</v>
      </c>
      <c r="E13" s="130">
        <v>23208</v>
      </c>
      <c r="F13" s="131">
        <v>21854</v>
      </c>
      <c r="I13" s="5" t="s">
        <v>13</v>
      </c>
      <c r="J13" s="130">
        <v>5841.983736111051</v>
      </c>
      <c r="K13" s="130">
        <v>35395.890305116736</v>
      </c>
      <c r="L13" s="130">
        <v>16809.79524430416</v>
      </c>
      <c r="M13" s="130">
        <v>24325.13905654631</v>
      </c>
      <c r="N13" s="131">
        <v>22755.932157721752</v>
      </c>
    </row>
    <row r="14" spans="1:14" ht="28.5" customHeight="1" thickBot="1">
      <c r="A14" s="9" t="s">
        <v>14</v>
      </c>
      <c r="B14" s="132">
        <v>97812</v>
      </c>
      <c r="C14" s="132">
        <v>45909</v>
      </c>
      <c r="D14" s="132">
        <v>8323</v>
      </c>
      <c r="E14" s="132">
        <v>20659</v>
      </c>
      <c r="F14" s="133">
        <v>22921</v>
      </c>
      <c r="I14" s="9" t="s">
        <v>14</v>
      </c>
      <c r="J14" s="132">
        <v>2795.2827473842644</v>
      </c>
      <c r="K14" s="132">
        <v>48071.53832181094</v>
      </c>
      <c r="L14" s="132">
        <v>8871.545117818989</v>
      </c>
      <c r="M14" s="132">
        <v>21469.074294442755</v>
      </c>
      <c r="N14" s="133">
        <v>24207.559537824378</v>
      </c>
    </row>
  </sheetData>
  <sheetProtection/>
  <mergeCells count="4">
    <mergeCell ref="A1:F1"/>
    <mergeCell ref="A2:F2"/>
    <mergeCell ref="I1:N1"/>
    <mergeCell ref="I2:N2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4"/>
  </sheetPr>
  <dimension ref="A1:O45"/>
  <sheetViews>
    <sheetView zoomScalePageLayoutView="0" workbookViewId="0" topLeftCell="A1">
      <selection activeCell="K4" sqref="K4"/>
    </sheetView>
  </sheetViews>
  <sheetFormatPr defaultColWidth="8.875" defaultRowHeight="14.25"/>
  <cols>
    <col min="1" max="1" width="13.125" style="231" customWidth="1"/>
    <col min="2" max="7" width="13.125" style="224" customWidth="1"/>
    <col min="8" max="8" width="6.625" style="0" customWidth="1"/>
    <col min="9" max="9" width="19.00390625" style="0" customWidth="1"/>
    <col min="10" max="10" width="10.50390625" style="0" customWidth="1"/>
    <col min="11" max="12" width="11.625" style="0" customWidth="1"/>
    <col min="13" max="14" width="10.50390625" style="0" customWidth="1"/>
  </cols>
  <sheetData>
    <row r="1" spans="1:5" ht="18.75">
      <c r="A1" s="399"/>
      <c r="B1" s="399"/>
      <c r="C1" s="399"/>
      <c r="D1" s="223"/>
      <c r="E1" s="223"/>
    </row>
    <row r="2" ht="14.25">
      <c r="A2" s="225"/>
    </row>
    <row r="3" spans="1:15" ht="14.25">
      <c r="A3" s="226" t="s">
        <v>580</v>
      </c>
      <c r="B3" s="236">
        <f aca="true" t="shared" si="0" ref="B3:G3">(POWER(B6/100,1/(2017-1949))-1)*100</f>
        <v>5.4754615794339045</v>
      </c>
      <c r="C3" s="236">
        <f t="shared" si="0"/>
        <v>4.991603643280196</v>
      </c>
      <c r="D3" s="236">
        <f t="shared" si="0"/>
        <v>7.416250099517652</v>
      </c>
      <c r="E3" s="236">
        <f t="shared" si="0"/>
        <v>4.408596155406608</v>
      </c>
      <c r="F3" s="236">
        <f t="shared" si="0"/>
        <v>7.947681113187044</v>
      </c>
      <c r="G3" s="236">
        <f t="shared" si="0"/>
        <v>11.347680158376772</v>
      </c>
      <c r="I3" s="226" t="s">
        <v>646</v>
      </c>
      <c r="J3" s="236">
        <f aca="true" t="shared" si="1" ref="J3:O3">(POWER(J6/100,1/(2018-1949))-1)*100</f>
        <v>5.452459070379545</v>
      </c>
      <c r="K3" s="236">
        <f t="shared" si="1"/>
        <v>4.998954182067772</v>
      </c>
      <c r="L3" s="236">
        <f t="shared" si="1"/>
        <v>7.349402219041323</v>
      </c>
      <c r="M3" s="236">
        <f t="shared" si="1"/>
        <v>4.382158286535631</v>
      </c>
      <c r="N3" s="236">
        <f t="shared" si="1"/>
        <v>7.842105580281822</v>
      </c>
      <c r="O3" s="236">
        <f t="shared" si="1"/>
        <v>11.316254699714111</v>
      </c>
    </row>
    <row r="4" spans="1:15" ht="14.25">
      <c r="A4" s="226" t="s">
        <v>581</v>
      </c>
      <c r="B4" s="236">
        <f aca="true" t="shared" si="2" ref="B4:G4">(POWER(B6/B9,1/(2017-1978))-1)*100</f>
        <v>6.186293857573166</v>
      </c>
      <c r="C4" s="236">
        <f t="shared" si="2"/>
        <v>5.800780919595661</v>
      </c>
      <c r="D4" s="236">
        <f t="shared" si="2"/>
        <v>2.503998917853001</v>
      </c>
      <c r="E4" s="236">
        <f t="shared" si="2"/>
        <v>4.990782344571665</v>
      </c>
      <c r="F4" s="236">
        <f t="shared" si="2"/>
        <v>8.919575668814561</v>
      </c>
      <c r="G4" s="236">
        <f t="shared" si="2"/>
        <v>11.337780882260429</v>
      </c>
      <c r="I4" s="226" t="s">
        <v>647</v>
      </c>
      <c r="J4" s="236">
        <f aca="true" t="shared" si="3" ref="J4:O4">(POWER(J6/J9,1/(2018-1978))-1)*100</f>
        <v>6.128527925272276</v>
      </c>
      <c r="K4" s="236">
        <f t="shared" si="3"/>
        <v>5.793250955653861</v>
      </c>
      <c r="L4" s="236">
        <f t="shared" si="3"/>
        <v>2.5138803470121873</v>
      </c>
      <c r="M4" s="236">
        <f t="shared" si="3"/>
        <v>4.930339163720787</v>
      </c>
      <c r="N4" s="236">
        <f t="shared" si="3"/>
        <v>8.711520826607755</v>
      </c>
      <c r="O4" s="236">
        <f t="shared" si="3"/>
        <v>11.283829681818336</v>
      </c>
    </row>
    <row r="6" spans="1:15" ht="14.25">
      <c r="A6" s="226" t="s">
        <v>582</v>
      </c>
      <c r="B6" s="236">
        <v>3752.3</v>
      </c>
      <c r="C6" s="236">
        <v>2744.8</v>
      </c>
      <c r="D6" s="236">
        <v>12964.6</v>
      </c>
      <c r="E6" s="236">
        <v>1879.6</v>
      </c>
      <c r="F6" s="236">
        <v>18134.5</v>
      </c>
      <c r="G6" s="236">
        <v>149389.4</v>
      </c>
      <c r="I6" s="23" t="s">
        <v>648</v>
      </c>
      <c r="J6">
        <f aca="true" t="shared" si="4" ref="J6:O6">B6*J11/100</f>
        <v>3898.6397</v>
      </c>
      <c r="K6">
        <f t="shared" si="4"/>
        <v>2895.764</v>
      </c>
      <c r="L6">
        <f t="shared" si="4"/>
        <v>13340.573400000001</v>
      </c>
      <c r="M6">
        <f t="shared" si="4"/>
        <v>1928.4696</v>
      </c>
      <c r="N6">
        <f t="shared" si="4"/>
        <v>18297.7105</v>
      </c>
      <c r="O6">
        <f t="shared" si="4"/>
        <v>163133.2248</v>
      </c>
    </row>
    <row r="9" spans="1:15" ht="14.25">
      <c r="A9" s="227" t="s">
        <v>435</v>
      </c>
      <c r="B9" s="227">
        <v>361.1</v>
      </c>
      <c r="C9" s="227">
        <v>304.4</v>
      </c>
      <c r="D9" s="227">
        <v>4941.6</v>
      </c>
      <c r="E9" s="227">
        <v>281.3</v>
      </c>
      <c r="F9" s="227">
        <v>647.7</v>
      </c>
      <c r="G9" s="227">
        <v>2266</v>
      </c>
      <c r="I9" s="227" t="s">
        <v>435</v>
      </c>
      <c r="J9" s="227">
        <v>361.1</v>
      </c>
      <c r="K9" s="227">
        <v>304.4</v>
      </c>
      <c r="L9" s="227">
        <v>4941.6</v>
      </c>
      <c r="M9" s="227">
        <v>281.3</v>
      </c>
      <c r="N9" s="227">
        <v>647.7</v>
      </c>
      <c r="O9" s="227">
        <v>2266</v>
      </c>
    </row>
    <row r="10" spans="1:7" ht="14.25">
      <c r="A10" s="227"/>
      <c r="B10" s="227"/>
      <c r="C10" s="227"/>
      <c r="D10" s="227"/>
      <c r="E10" s="227"/>
      <c r="F10" s="227"/>
      <c r="G10" s="227"/>
    </row>
    <row r="11" spans="1:15" ht="14.25">
      <c r="A11" s="227"/>
      <c r="B11" s="227"/>
      <c r="C11" s="227"/>
      <c r="D11" s="227"/>
      <c r="E11" s="227"/>
      <c r="F11" s="227"/>
      <c r="G11" s="227"/>
      <c r="I11" s="23" t="s">
        <v>649</v>
      </c>
      <c r="J11" s="23">
        <v>103.9</v>
      </c>
      <c r="K11">
        <v>105.5</v>
      </c>
      <c r="L11">
        <v>102.9</v>
      </c>
      <c r="M11">
        <v>102.6</v>
      </c>
      <c r="N11">
        <v>100.9</v>
      </c>
      <c r="O11">
        <v>109.2</v>
      </c>
    </row>
    <row r="12" spans="1:7" ht="14.25">
      <c r="A12" s="227"/>
      <c r="B12" s="228"/>
      <c r="C12" s="228"/>
      <c r="D12" s="228"/>
      <c r="E12" s="228"/>
      <c r="F12" s="228"/>
      <c r="G12" s="228"/>
    </row>
    <row r="42" spans="1:7" ht="14.25">
      <c r="A42" s="229" t="s">
        <v>497</v>
      </c>
      <c r="B42" s="230">
        <v>2818.5</v>
      </c>
      <c r="C42" s="230">
        <v>2001</v>
      </c>
      <c r="D42" s="230">
        <v>10920.9</v>
      </c>
      <c r="E42" s="230">
        <v>1663.2</v>
      </c>
      <c r="F42" s="230">
        <v>13268.8</v>
      </c>
      <c r="G42" s="230">
        <v>87459</v>
      </c>
    </row>
    <row r="43" spans="1:7" ht="14.25">
      <c r="A43" s="229" t="s">
        <v>498</v>
      </c>
      <c r="B43" s="230">
        <v>3462.2</v>
      </c>
      <c r="C43" s="230">
        <v>2546.4</v>
      </c>
      <c r="D43" s="230">
        <v>11995</v>
      </c>
      <c r="E43" s="230">
        <v>1690.4</v>
      </c>
      <c r="F43" s="230">
        <v>17078.7</v>
      </c>
      <c r="G43" s="230">
        <v>126866.2</v>
      </c>
    </row>
    <row r="44" spans="1:7" ht="14.25">
      <c r="A44" s="229"/>
      <c r="B44" s="230"/>
      <c r="C44" s="230"/>
      <c r="D44" s="230"/>
      <c r="E44" s="230"/>
      <c r="F44" s="230"/>
      <c r="G44" s="230"/>
    </row>
    <row r="45" spans="1:7" ht="14.25">
      <c r="A45" s="229" t="s">
        <v>496</v>
      </c>
      <c r="B45" s="230">
        <f aca="true" t="shared" si="5" ref="B45:G45">(POWER(B43/B42,1/(2015-2010))-1)*100</f>
        <v>4.199784930695127</v>
      </c>
      <c r="C45" s="230">
        <f t="shared" si="5"/>
        <v>4.938754999892314</v>
      </c>
      <c r="D45" s="230">
        <f t="shared" si="5"/>
        <v>1.8939420332168</v>
      </c>
      <c r="E45" s="230">
        <f t="shared" si="5"/>
        <v>0.3249614538100687</v>
      </c>
      <c r="F45" s="230">
        <f t="shared" si="5"/>
        <v>5.177933180111527</v>
      </c>
      <c r="G45" s="230">
        <f t="shared" si="5"/>
        <v>7.722961605781697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C34" sqref="C34"/>
    </sheetView>
  </sheetViews>
  <sheetFormatPr defaultColWidth="9.00390625" defaultRowHeight="14.25"/>
  <cols>
    <col min="1" max="7" width="10.875" style="0" customWidth="1"/>
  </cols>
  <sheetData>
    <row r="1" spans="1:7" ht="20.25" customHeight="1">
      <c r="A1" s="336" t="s">
        <v>365</v>
      </c>
      <c r="B1" s="336"/>
      <c r="C1" s="336"/>
      <c r="D1" s="336"/>
      <c r="E1" s="336"/>
      <c r="F1" s="336"/>
      <c r="G1" s="336"/>
    </row>
    <row r="2" spans="1:7" ht="15" thickBot="1">
      <c r="A2" s="337" t="s">
        <v>34</v>
      </c>
      <c r="B2" s="337"/>
      <c r="C2" s="337"/>
      <c r="D2" s="337"/>
      <c r="E2" s="337"/>
      <c r="F2" s="337"/>
      <c r="G2" s="337"/>
    </row>
    <row r="3" spans="1:7" ht="20.25" customHeight="1">
      <c r="A3" s="349" t="s">
        <v>22</v>
      </c>
      <c r="B3" s="347" t="s">
        <v>28</v>
      </c>
      <c r="C3" s="347"/>
      <c r="D3" s="347"/>
      <c r="E3" s="347" t="s">
        <v>29</v>
      </c>
      <c r="F3" s="347"/>
      <c r="G3" s="348"/>
    </row>
    <row r="4" spans="1:7" ht="20.25" customHeight="1">
      <c r="A4" s="350"/>
      <c r="B4" s="81" t="s">
        <v>30</v>
      </c>
      <c r="C4" s="81" t="s">
        <v>31</v>
      </c>
      <c r="D4" s="12" t="s">
        <v>32</v>
      </c>
      <c r="E4" s="12" t="s">
        <v>30</v>
      </c>
      <c r="F4" s="81" t="s">
        <v>31</v>
      </c>
      <c r="G4" s="13" t="s">
        <v>33</v>
      </c>
    </row>
    <row r="5" spans="1:7" ht="15" customHeight="1">
      <c r="A5" s="14">
        <v>1949</v>
      </c>
      <c r="B5" s="12">
        <v>5537511</v>
      </c>
      <c r="C5" s="12">
        <v>75</v>
      </c>
      <c r="D5" s="12">
        <v>417890</v>
      </c>
      <c r="E5" s="12">
        <v>3685545</v>
      </c>
      <c r="F5" s="12">
        <v>85</v>
      </c>
      <c r="G5" s="13">
        <v>313313</v>
      </c>
    </row>
    <row r="6" spans="1:7" ht="15" customHeight="1">
      <c r="A6" s="5">
        <v>1950</v>
      </c>
      <c r="B6" s="7">
        <v>5406969</v>
      </c>
      <c r="C6" s="7">
        <v>79</v>
      </c>
      <c r="D6" s="7">
        <v>428556</v>
      </c>
      <c r="E6" s="7">
        <v>3526949</v>
      </c>
      <c r="F6" s="7">
        <v>91</v>
      </c>
      <c r="G6" s="8">
        <v>320643</v>
      </c>
    </row>
    <row r="7" spans="1:7" ht="15" customHeight="1">
      <c r="A7" s="5">
        <v>1951</v>
      </c>
      <c r="B7" s="7">
        <v>5548506</v>
      </c>
      <c r="C7" s="7">
        <v>81</v>
      </c>
      <c r="D7" s="7">
        <v>449274</v>
      </c>
      <c r="E7" s="7">
        <v>3567199</v>
      </c>
      <c r="F7" s="7">
        <v>92</v>
      </c>
      <c r="G7" s="8">
        <v>328826</v>
      </c>
    </row>
    <row r="8" spans="1:7" ht="15" customHeight="1">
      <c r="A8" s="5">
        <v>1952</v>
      </c>
      <c r="B8" s="7">
        <v>6468397</v>
      </c>
      <c r="C8" s="7">
        <v>84</v>
      </c>
      <c r="D8" s="7">
        <v>541534</v>
      </c>
      <c r="E8" s="7">
        <v>4292580</v>
      </c>
      <c r="F8" s="7">
        <v>94</v>
      </c>
      <c r="G8" s="8">
        <v>402780</v>
      </c>
    </row>
    <row r="9" spans="1:7" ht="15" customHeight="1">
      <c r="A9" s="5">
        <v>1953</v>
      </c>
      <c r="B9" s="7">
        <v>6882524</v>
      </c>
      <c r="C9" s="7">
        <v>81</v>
      </c>
      <c r="D9" s="7">
        <v>556697</v>
      </c>
      <c r="E9" s="7">
        <v>4333595</v>
      </c>
      <c r="F9" s="7">
        <v>91</v>
      </c>
      <c r="G9" s="8">
        <v>394273</v>
      </c>
    </row>
    <row r="10" spans="1:7" ht="15" customHeight="1">
      <c r="A10" s="5">
        <v>1954</v>
      </c>
      <c r="B10" s="7">
        <v>7153855</v>
      </c>
      <c r="C10" s="7">
        <v>81</v>
      </c>
      <c r="D10" s="7">
        <v>575893</v>
      </c>
      <c r="E10" s="7">
        <v>4393277</v>
      </c>
      <c r="F10" s="7">
        <v>94</v>
      </c>
      <c r="G10" s="8">
        <v>411922</v>
      </c>
    </row>
    <row r="11" spans="1:7" ht="15" customHeight="1">
      <c r="A11" s="5">
        <v>1955</v>
      </c>
      <c r="B11" s="7">
        <v>7485766</v>
      </c>
      <c r="C11" s="7">
        <v>73</v>
      </c>
      <c r="D11" s="7">
        <v>547921</v>
      </c>
      <c r="E11" s="7">
        <v>4327812</v>
      </c>
      <c r="F11" s="7">
        <v>87</v>
      </c>
      <c r="G11" s="8">
        <v>377825</v>
      </c>
    </row>
    <row r="12" spans="1:7" ht="15" customHeight="1">
      <c r="A12" s="5">
        <v>1956</v>
      </c>
      <c r="B12" s="7">
        <v>7823257</v>
      </c>
      <c r="C12" s="7">
        <v>83</v>
      </c>
      <c r="D12" s="7">
        <v>646940</v>
      </c>
      <c r="E12" s="7">
        <v>4417584</v>
      </c>
      <c r="F12" s="7">
        <v>95</v>
      </c>
      <c r="G12" s="8">
        <v>420294</v>
      </c>
    </row>
    <row r="13" spans="1:7" ht="15" customHeight="1">
      <c r="A13" s="5">
        <v>1957</v>
      </c>
      <c r="B13" s="7">
        <v>7394213</v>
      </c>
      <c r="C13" s="7">
        <v>89</v>
      </c>
      <c r="D13" s="7">
        <v>660646</v>
      </c>
      <c r="E13" s="7">
        <v>4285264</v>
      </c>
      <c r="F13" s="7">
        <v>109</v>
      </c>
      <c r="G13" s="8">
        <v>466040</v>
      </c>
    </row>
    <row r="14" spans="1:7" ht="15" customHeight="1">
      <c r="A14" s="5">
        <v>1958</v>
      </c>
      <c r="B14" s="7">
        <v>6635613</v>
      </c>
      <c r="C14" s="7">
        <v>98</v>
      </c>
      <c r="D14" s="7">
        <v>649689</v>
      </c>
      <c r="E14" s="7">
        <v>3869112</v>
      </c>
      <c r="F14" s="7">
        <v>90</v>
      </c>
      <c r="G14" s="8">
        <v>443866</v>
      </c>
    </row>
    <row r="15" spans="1:7" ht="15" customHeight="1">
      <c r="A15" s="5">
        <v>1959</v>
      </c>
      <c r="B15" s="7">
        <v>5651930</v>
      </c>
      <c r="C15" s="7">
        <v>89</v>
      </c>
      <c r="D15" s="7">
        <v>501693</v>
      </c>
      <c r="E15" s="7">
        <v>3513933</v>
      </c>
      <c r="F15" s="7">
        <v>104</v>
      </c>
      <c r="G15" s="8">
        <v>364839</v>
      </c>
    </row>
    <row r="16" spans="1:7" ht="15" customHeight="1">
      <c r="A16" s="5">
        <v>1960</v>
      </c>
      <c r="B16" s="7">
        <v>6351988</v>
      </c>
      <c r="C16" s="7">
        <v>80</v>
      </c>
      <c r="D16" s="7">
        <v>510820</v>
      </c>
      <c r="E16" s="7">
        <v>3680064</v>
      </c>
      <c r="F16" s="7">
        <v>98</v>
      </c>
      <c r="G16" s="8">
        <v>361081</v>
      </c>
    </row>
    <row r="17" spans="1:7" ht="15" customHeight="1">
      <c r="A17" s="5">
        <v>1961</v>
      </c>
      <c r="B17" s="7">
        <v>6504870</v>
      </c>
      <c r="C17" s="7">
        <v>82</v>
      </c>
      <c r="D17" s="7">
        <v>532772</v>
      </c>
      <c r="E17" s="7">
        <v>3703053</v>
      </c>
      <c r="F17" s="7">
        <v>99</v>
      </c>
      <c r="G17" s="8">
        <v>368054</v>
      </c>
    </row>
    <row r="18" spans="1:7" ht="15" customHeight="1">
      <c r="A18" s="5">
        <v>1962</v>
      </c>
      <c r="B18" s="7">
        <v>6294737</v>
      </c>
      <c r="C18" s="7">
        <v>87</v>
      </c>
      <c r="D18" s="7">
        <v>549046</v>
      </c>
      <c r="E18" s="7">
        <v>3710238</v>
      </c>
      <c r="F18" s="7">
        <v>108</v>
      </c>
      <c r="G18" s="8">
        <v>400414</v>
      </c>
    </row>
    <row r="19" spans="1:7" ht="15" customHeight="1">
      <c r="A19" s="5">
        <v>1963</v>
      </c>
      <c r="B19" s="7">
        <v>6368984</v>
      </c>
      <c r="C19" s="7">
        <v>100</v>
      </c>
      <c r="D19" s="7">
        <v>633799</v>
      </c>
      <c r="E19" s="7">
        <v>3884766</v>
      </c>
      <c r="F19" s="7">
        <v>124</v>
      </c>
      <c r="G19" s="8">
        <v>482997</v>
      </c>
    </row>
    <row r="20" spans="1:7" ht="15" customHeight="1">
      <c r="A20" s="5">
        <v>1964</v>
      </c>
      <c r="B20" s="7">
        <v>6137337</v>
      </c>
      <c r="C20" s="7">
        <v>110</v>
      </c>
      <c r="D20" s="7">
        <v>675786</v>
      </c>
      <c r="E20" s="7">
        <v>3746852</v>
      </c>
      <c r="F20" s="7">
        <v>123</v>
      </c>
      <c r="G20" s="8">
        <v>496474</v>
      </c>
    </row>
    <row r="21" spans="1:7" ht="15" customHeight="1">
      <c r="A21" s="5">
        <v>1965</v>
      </c>
      <c r="B21" s="7">
        <v>5959016</v>
      </c>
      <c r="C21" s="7">
        <v>131</v>
      </c>
      <c r="D21" s="7">
        <v>788869</v>
      </c>
      <c r="E21" s="7">
        <v>3799137</v>
      </c>
      <c r="F21" s="7">
        <v>155</v>
      </c>
      <c r="G21" s="8">
        <v>587353</v>
      </c>
    </row>
    <row r="22" spans="1:7" ht="15" customHeight="1">
      <c r="A22" s="5">
        <v>1966</v>
      </c>
      <c r="B22" s="7">
        <v>6287918</v>
      </c>
      <c r="C22" s="7">
        <v>135</v>
      </c>
      <c r="D22" s="7">
        <v>852749</v>
      </c>
      <c r="E22" s="7">
        <v>4005713</v>
      </c>
      <c r="F22" s="7">
        <v>165</v>
      </c>
      <c r="G22" s="8">
        <v>661130</v>
      </c>
    </row>
    <row r="23" spans="1:7" ht="15" customHeight="1">
      <c r="A23" s="5">
        <v>1967</v>
      </c>
      <c r="B23" s="7">
        <v>6357702</v>
      </c>
      <c r="C23" s="7">
        <v>130</v>
      </c>
      <c r="D23" s="7">
        <v>825066</v>
      </c>
      <c r="E23" s="7">
        <v>4081471</v>
      </c>
      <c r="F23" s="7">
        <v>156</v>
      </c>
      <c r="G23" s="8">
        <v>643703</v>
      </c>
    </row>
    <row r="24" spans="1:7" ht="15" customHeight="1">
      <c r="A24" s="5">
        <v>1968</v>
      </c>
      <c r="B24" s="7">
        <v>6177984</v>
      </c>
      <c r="C24" s="7">
        <v>133</v>
      </c>
      <c r="D24" s="7">
        <v>818976</v>
      </c>
      <c r="E24" s="7">
        <v>4095100</v>
      </c>
      <c r="F24" s="7">
        <v>160</v>
      </c>
      <c r="G24" s="8">
        <v>655810</v>
      </c>
    </row>
    <row r="25" spans="1:7" ht="15" customHeight="1">
      <c r="A25" s="5">
        <v>1969</v>
      </c>
      <c r="B25" s="7">
        <v>6163892</v>
      </c>
      <c r="C25" s="7">
        <v>135</v>
      </c>
      <c r="D25" s="7">
        <v>830523</v>
      </c>
      <c r="E25" s="7">
        <v>4152294</v>
      </c>
      <c r="F25" s="7">
        <v>159</v>
      </c>
      <c r="G25" s="8">
        <v>659957</v>
      </c>
    </row>
    <row r="26" spans="1:7" ht="15" customHeight="1">
      <c r="A26" s="5">
        <v>1970</v>
      </c>
      <c r="B26" s="7">
        <v>6258111</v>
      </c>
      <c r="C26" s="7">
        <v>137</v>
      </c>
      <c r="D26" s="7">
        <v>860053</v>
      </c>
      <c r="E26" s="7">
        <v>4113163</v>
      </c>
      <c r="F26" s="7">
        <v>161</v>
      </c>
      <c r="G26" s="8">
        <v>662395</v>
      </c>
    </row>
    <row r="27" spans="1:7" ht="15" customHeight="1">
      <c r="A27" s="5">
        <v>1971</v>
      </c>
      <c r="B27" s="7">
        <v>6896510</v>
      </c>
      <c r="C27" s="7">
        <v>155</v>
      </c>
      <c r="D27" s="7">
        <v>1068445</v>
      </c>
      <c r="E27" s="7">
        <v>4615034</v>
      </c>
      <c r="F27" s="7">
        <v>184</v>
      </c>
      <c r="G27" s="8">
        <v>851049</v>
      </c>
    </row>
    <row r="28" spans="1:7" ht="15" customHeight="1">
      <c r="A28" s="5">
        <v>1972</v>
      </c>
      <c r="B28" s="7">
        <v>7033328</v>
      </c>
      <c r="C28" s="7">
        <v>151</v>
      </c>
      <c r="D28" s="7">
        <v>1063711</v>
      </c>
      <c r="E28" s="7">
        <v>4654635</v>
      </c>
      <c r="F28" s="7">
        <v>177</v>
      </c>
      <c r="G28" s="8">
        <v>825419</v>
      </c>
    </row>
    <row r="29" spans="1:7" ht="15" customHeight="1">
      <c r="A29" s="5">
        <v>1973</v>
      </c>
      <c r="B29" s="7">
        <v>7102430</v>
      </c>
      <c r="C29" s="7">
        <v>140</v>
      </c>
      <c r="D29" s="7">
        <v>996436</v>
      </c>
      <c r="E29" s="7">
        <v>4740028</v>
      </c>
      <c r="F29" s="7">
        <v>167</v>
      </c>
      <c r="G29" s="8">
        <v>792902</v>
      </c>
    </row>
    <row r="30" spans="1:7" ht="15" customHeight="1">
      <c r="A30" s="5">
        <v>1974</v>
      </c>
      <c r="B30" s="7">
        <v>7458861</v>
      </c>
      <c r="C30" s="7">
        <v>152</v>
      </c>
      <c r="D30" s="7">
        <v>1131860</v>
      </c>
      <c r="E30" s="7">
        <v>4942080</v>
      </c>
      <c r="F30" s="7">
        <v>183</v>
      </c>
      <c r="G30" s="8">
        <v>904682</v>
      </c>
    </row>
    <row r="31" spans="1:7" ht="15" customHeight="1">
      <c r="A31" s="5">
        <v>1975</v>
      </c>
      <c r="B31" s="7">
        <v>7395827</v>
      </c>
      <c r="C31" s="7">
        <v>162</v>
      </c>
      <c r="D31" s="7">
        <v>1196456</v>
      </c>
      <c r="E31" s="7">
        <v>5019451</v>
      </c>
      <c r="F31" s="7">
        <v>184</v>
      </c>
      <c r="G31" s="8">
        <v>922861</v>
      </c>
    </row>
    <row r="32" spans="1:7" ht="15" customHeight="1">
      <c r="A32" s="5">
        <v>1976</v>
      </c>
      <c r="B32" s="7">
        <v>7578452</v>
      </c>
      <c r="C32" s="7">
        <v>138</v>
      </c>
      <c r="D32" s="7">
        <v>1046708</v>
      </c>
      <c r="E32" s="7">
        <v>5236616</v>
      </c>
      <c r="F32" s="7">
        <v>167</v>
      </c>
      <c r="G32" s="8">
        <v>873553</v>
      </c>
    </row>
    <row r="33" spans="1:7" ht="15" customHeight="1">
      <c r="A33" s="5">
        <v>1977</v>
      </c>
      <c r="B33" s="7">
        <v>7279564</v>
      </c>
      <c r="C33" s="7">
        <v>152</v>
      </c>
      <c r="D33" s="7">
        <v>1103649</v>
      </c>
      <c r="E33" s="7">
        <v>4704804</v>
      </c>
      <c r="F33" s="7">
        <v>193</v>
      </c>
      <c r="G33" s="8">
        <v>912068</v>
      </c>
    </row>
    <row r="34" spans="1:7" ht="15" thickBot="1">
      <c r="A34" s="9">
        <v>1978</v>
      </c>
      <c r="B34" s="10">
        <v>6792431</v>
      </c>
      <c r="C34" s="10">
        <v>150</v>
      </c>
      <c r="D34" s="10">
        <v>1016892</v>
      </c>
      <c r="E34" s="10">
        <v>4582996</v>
      </c>
      <c r="F34" s="10">
        <v>176</v>
      </c>
      <c r="G34" s="11">
        <v>807333</v>
      </c>
    </row>
  </sheetData>
  <sheetProtection/>
  <mergeCells count="5">
    <mergeCell ref="A1:G1"/>
    <mergeCell ref="A2:G2"/>
    <mergeCell ref="B3:D3"/>
    <mergeCell ref="E3:G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9">
      <selection activeCell="D47" sqref="D47"/>
    </sheetView>
  </sheetViews>
  <sheetFormatPr defaultColWidth="9.00390625" defaultRowHeight="14.25"/>
  <cols>
    <col min="1" max="7" width="11.00390625" style="0" customWidth="1"/>
  </cols>
  <sheetData>
    <row r="1" spans="1:10" ht="18.75">
      <c r="A1" s="336" t="s">
        <v>364</v>
      </c>
      <c r="B1" s="336"/>
      <c r="C1" s="336"/>
      <c r="D1" s="336"/>
      <c r="E1" s="336"/>
      <c r="F1" s="336"/>
      <c r="G1" s="336"/>
      <c r="J1" s="171"/>
    </row>
    <row r="2" spans="1:7" ht="15" thickBot="1">
      <c r="A2" s="337" t="s">
        <v>363</v>
      </c>
      <c r="B2" s="337"/>
      <c r="C2" s="337"/>
      <c r="D2" s="337"/>
      <c r="E2" s="337"/>
      <c r="F2" s="337"/>
      <c r="G2" s="337"/>
    </row>
    <row r="3" spans="1:7" ht="14.25">
      <c r="A3" s="349" t="s">
        <v>22</v>
      </c>
      <c r="B3" s="347" t="s">
        <v>28</v>
      </c>
      <c r="C3" s="347"/>
      <c r="D3" s="347"/>
      <c r="E3" s="347" t="s">
        <v>29</v>
      </c>
      <c r="F3" s="347"/>
      <c r="G3" s="348"/>
    </row>
    <row r="4" spans="1:7" ht="14.25">
      <c r="A4" s="353"/>
      <c r="B4" s="81" t="s">
        <v>30</v>
      </c>
      <c r="C4" s="81" t="s">
        <v>31</v>
      </c>
      <c r="D4" s="81" t="s">
        <v>32</v>
      </c>
      <c r="E4" s="12" t="s">
        <v>30</v>
      </c>
      <c r="F4" s="81" t="s">
        <v>31</v>
      </c>
      <c r="G4" s="82" t="s">
        <v>33</v>
      </c>
    </row>
    <row r="5" spans="1:7" ht="14.25">
      <c r="A5" s="14">
        <v>1979</v>
      </c>
      <c r="B5" s="12">
        <v>6554567</v>
      </c>
      <c r="C5" s="12">
        <v>188</v>
      </c>
      <c r="D5" s="12">
        <v>1231800</v>
      </c>
      <c r="E5" s="12">
        <v>4627660</v>
      </c>
      <c r="F5" s="12">
        <v>220</v>
      </c>
      <c r="G5" s="13">
        <v>1018818</v>
      </c>
    </row>
    <row r="6" spans="1:7" ht="14.25">
      <c r="A6" s="5">
        <v>1980</v>
      </c>
      <c r="B6" s="7">
        <v>6071781</v>
      </c>
      <c r="C6" s="7">
        <v>192</v>
      </c>
      <c r="D6" s="7">
        <v>1163543</v>
      </c>
      <c r="E6" s="7">
        <v>4384788</v>
      </c>
      <c r="F6" s="7">
        <v>221</v>
      </c>
      <c r="G6" s="8">
        <v>969439</v>
      </c>
    </row>
    <row r="7" spans="1:7" ht="14.25">
      <c r="A7" s="5">
        <v>1981</v>
      </c>
      <c r="B7" s="7">
        <v>5955789</v>
      </c>
      <c r="C7" s="7">
        <v>196</v>
      </c>
      <c r="D7" s="7">
        <v>1166883</v>
      </c>
      <c r="E7" s="7">
        <v>4322511</v>
      </c>
      <c r="F7" s="7">
        <v>224</v>
      </c>
      <c r="G7" s="8">
        <v>967960</v>
      </c>
    </row>
    <row r="8" spans="1:7" ht="14.25">
      <c r="A8" s="5">
        <v>1982</v>
      </c>
      <c r="B8" s="7">
        <v>5914566</v>
      </c>
      <c r="C8" s="7">
        <v>239</v>
      </c>
      <c r="D8" s="7">
        <v>1410892</v>
      </c>
      <c r="E8" s="7">
        <v>4292564</v>
      </c>
      <c r="F8" s="7">
        <v>275</v>
      </c>
      <c r="G8" s="8">
        <v>1178594</v>
      </c>
    </row>
    <row r="9" spans="1:7" ht="14.25">
      <c r="A9" s="5">
        <v>1983</v>
      </c>
      <c r="B9" s="7">
        <v>5911975</v>
      </c>
      <c r="C9" s="7">
        <v>239</v>
      </c>
      <c r="D9" s="7">
        <v>1410404</v>
      </c>
      <c r="E9" s="7">
        <v>4322580</v>
      </c>
      <c r="F9" s="7">
        <v>280</v>
      </c>
      <c r="G9" s="8">
        <v>1211860</v>
      </c>
    </row>
    <row r="10" spans="1:7" ht="14.25">
      <c r="A10" s="5">
        <v>1984</v>
      </c>
      <c r="B10" s="7">
        <v>5550481</v>
      </c>
      <c r="C10" s="7">
        <v>235</v>
      </c>
      <c r="D10" s="7">
        <v>1307167</v>
      </c>
      <c r="E10" s="7">
        <v>4073659</v>
      </c>
      <c r="F10" s="7">
        <v>275</v>
      </c>
      <c r="G10" s="8">
        <v>1118570</v>
      </c>
    </row>
    <row r="11" spans="1:7" ht="14.25">
      <c r="A11" s="5">
        <v>1985</v>
      </c>
      <c r="B11" s="7">
        <v>4941774</v>
      </c>
      <c r="C11" s="7">
        <v>195</v>
      </c>
      <c r="D11" s="7">
        <v>961251</v>
      </c>
      <c r="E11" s="7">
        <v>3589364</v>
      </c>
      <c r="F11" s="7">
        <v>218</v>
      </c>
      <c r="G11" s="8">
        <v>783863</v>
      </c>
    </row>
    <row r="12" spans="1:7" ht="14.25">
      <c r="A12" s="5">
        <v>1986</v>
      </c>
      <c r="B12" s="7">
        <v>4938264</v>
      </c>
      <c r="C12" s="7">
        <v>207</v>
      </c>
      <c r="D12" s="7">
        <v>1023290</v>
      </c>
      <c r="E12" s="7">
        <v>3566369</v>
      </c>
      <c r="F12" s="7">
        <v>233</v>
      </c>
      <c r="G12" s="8">
        <v>832841</v>
      </c>
    </row>
    <row r="13" spans="1:7" ht="14.25">
      <c r="A13" s="5">
        <v>1987</v>
      </c>
      <c r="B13" s="7">
        <v>4677389</v>
      </c>
      <c r="C13" s="7">
        <v>231</v>
      </c>
      <c r="D13" s="7">
        <v>1075718</v>
      </c>
      <c r="E13" s="7">
        <v>3292084</v>
      </c>
      <c r="F13" s="7">
        <v>266</v>
      </c>
      <c r="G13" s="8">
        <v>876362</v>
      </c>
    </row>
    <row r="14" spans="1:7" ht="14.25">
      <c r="A14" s="5">
        <v>1988</v>
      </c>
      <c r="B14" s="7">
        <v>4504696</v>
      </c>
      <c r="C14" s="7">
        <v>211</v>
      </c>
      <c r="D14" s="7">
        <v>952575</v>
      </c>
      <c r="E14" s="7">
        <v>3207082</v>
      </c>
      <c r="F14" s="7">
        <v>235</v>
      </c>
      <c r="G14" s="8">
        <v>754206</v>
      </c>
    </row>
    <row r="15" spans="1:7" ht="14.25">
      <c r="A15" s="5">
        <v>1989</v>
      </c>
      <c r="B15" s="7">
        <v>4918000</v>
      </c>
      <c r="C15" s="7">
        <v>257</v>
      </c>
      <c r="D15" s="7">
        <v>1264000</v>
      </c>
      <c r="E15" s="7">
        <v>3540000</v>
      </c>
      <c r="F15" s="7">
        <v>292</v>
      </c>
      <c r="G15" s="8">
        <v>1032000</v>
      </c>
    </row>
    <row r="16" spans="1:7" ht="14.25">
      <c r="A16" s="5">
        <v>1990</v>
      </c>
      <c r="B16" s="7">
        <v>4894300</v>
      </c>
      <c r="C16" s="7">
        <v>270</v>
      </c>
      <c r="D16" s="7">
        <v>1321100</v>
      </c>
      <c r="E16" s="7">
        <v>3547600</v>
      </c>
      <c r="F16" s="7">
        <v>304</v>
      </c>
      <c r="G16" s="8">
        <v>1078400</v>
      </c>
    </row>
    <row r="17" spans="1:7" ht="14.25">
      <c r="A17" s="5">
        <v>1991</v>
      </c>
      <c r="B17" s="7">
        <v>4602900</v>
      </c>
      <c r="C17" s="7">
        <v>269</v>
      </c>
      <c r="D17" s="7">
        <v>1236900</v>
      </c>
      <c r="E17" s="7">
        <v>3334700</v>
      </c>
      <c r="F17" s="7">
        <v>299</v>
      </c>
      <c r="G17" s="8">
        <v>998100</v>
      </c>
    </row>
    <row r="18" spans="1:7" ht="14.25">
      <c r="A18" s="5">
        <v>1992</v>
      </c>
      <c r="B18" s="7">
        <v>4459900</v>
      </c>
      <c r="C18" s="7">
        <v>278</v>
      </c>
      <c r="D18" s="7">
        <v>1237900</v>
      </c>
      <c r="E18" s="7">
        <v>3269500</v>
      </c>
      <c r="F18" s="7">
        <v>310</v>
      </c>
      <c r="G18" s="8">
        <v>1013200</v>
      </c>
    </row>
    <row r="19" spans="1:7" ht="14.25">
      <c r="A19" s="5">
        <v>1993</v>
      </c>
      <c r="B19" s="7">
        <v>4370300</v>
      </c>
      <c r="C19" s="7">
        <v>278</v>
      </c>
      <c r="D19" s="7">
        <v>1216100</v>
      </c>
      <c r="E19" s="7">
        <v>3203400</v>
      </c>
      <c r="F19" s="7">
        <v>309</v>
      </c>
      <c r="G19" s="8">
        <v>989200</v>
      </c>
    </row>
    <row r="20" spans="1:7" ht="14.25">
      <c r="A20" s="5">
        <v>1994</v>
      </c>
      <c r="B20" s="7">
        <v>4434600</v>
      </c>
      <c r="C20" s="7">
        <v>233</v>
      </c>
      <c r="D20" s="7">
        <v>1031500</v>
      </c>
      <c r="E20" s="7">
        <v>3242200</v>
      </c>
      <c r="F20" s="7">
        <v>246</v>
      </c>
      <c r="G20" s="8">
        <v>796200</v>
      </c>
    </row>
    <row r="21" spans="1:7" ht="14.25">
      <c r="A21" s="5">
        <v>1995</v>
      </c>
      <c r="B21" s="7">
        <v>4600800</v>
      </c>
      <c r="C21" s="7">
        <v>282</v>
      </c>
      <c r="D21" s="7">
        <v>1298000</v>
      </c>
      <c r="E21" s="7">
        <v>3356700</v>
      </c>
      <c r="F21" s="7">
        <v>307</v>
      </c>
      <c r="G21" s="8">
        <v>1029100</v>
      </c>
    </row>
    <row r="22" spans="1:7" ht="14.25">
      <c r="A22" s="5">
        <v>1996</v>
      </c>
      <c r="B22" s="7">
        <v>4709503</v>
      </c>
      <c r="C22" s="7">
        <v>283</v>
      </c>
      <c r="D22" s="7">
        <v>1332725</v>
      </c>
      <c r="E22" s="7">
        <v>3428681</v>
      </c>
      <c r="F22" s="7">
        <v>313</v>
      </c>
      <c r="G22" s="8">
        <v>1074502</v>
      </c>
    </row>
    <row r="23" spans="1:7" ht="14.25">
      <c r="A23" s="5">
        <v>1997</v>
      </c>
      <c r="B23" s="7">
        <v>4755774</v>
      </c>
      <c r="C23" s="7">
        <v>318</v>
      </c>
      <c r="D23" s="7">
        <v>1511346</v>
      </c>
      <c r="E23" s="7">
        <v>3437619</v>
      </c>
      <c r="F23" s="7">
        <v>348</v>
      </c>
      <c r="G23" s="8">
        <v>1197679</v>
      </c>
    </row>
    <row r="24" spans="1:7" ht="14.25">
      <c r="A24" s="5">
        <v>1998</v>
      </c>
      <c r="B24" s="7">
        <v>4747399</v>
      </c>
      <c r="C24" s="7">
        <v>339</v>
      </c>
      <c r="D24" s="7">
        <v>1609439</v>
      </c>
      <c r="E24" s="7">
        <v>3395612</v>
      </c>
      <c r="F24" s="7">
        <v>367</v>
      </c>
      <c r="G24" s="8">
        <v>1246612</v>
      </c>
    </row>
    <row r="25" spans="1:7" ht="14.25">
      <c r="A25" s="5">
        <v>1999</v>
      </c>
      <c r="B25" s="7">
        <v>4823133</v>
      </c>
      <c r="C25" s="7">
        <v>340</v>
      </c>
      <c r="D25" s="7">
        <v>1637865</v>
      </c>
      <c r="E25" s="7">
        <v>3351638</v>
      </c>
      <c r="F25" s="7">
        <v>372</v>
      </c>
      <c r="G25" s="8">
        <v>1247564</v>
      </c>
    </row>
    <row r="26" spans="1:7" ht="14.25">
      <c r="A26" s="5">
        <v>2000</v>
      </c>
      <c r="B26" s="7">
        <v>4565736</v>
      </c>
      <c r="C26" s="7">
        <v>333</v>
      </c>
      <c r="D26" s="7">
        <v>1520326</v>
      </c>
      <c r="E26" s="7">
        <v>3341136</v>
      </c>
      <c r="F26" s="7">
        <v>367</v>
      </c>
      <c r="G26" s="8">
        <v>1225150</v>
      </c>
    </row>
    <row r="27" spans="1:7" ht="14.25">
      <c r="A27" s="5">
        <v>2001</v>
      </c>
      <c r="B27" s="7">
        <v>4651428</v>
      </c>
      <c r="C27" s="7">
        <v>318</v>
      </c>
      <c r="D27" s="7">
        <v>1477627</v>
      </c>
      <c r="E27" s="7">
        <v>3287414</v>
      </c>
      <c r="F27" s="7">
        <v>341</v>
      </c>
      <c r="G27" s="8">
        <v>1120141</v>
      </c>
    </row>
    <row r="28" spans="1:7" ht="14.25">
      <c r="A28" s="5">
        <v>2002</v>
      </c>
      <c r="B28" s="7">
        <v>4613882</v>
      </c>
      <c r="C28" s="7">
        <v>321</v>
      </c>
      <c r="D28" s="7">
        <v>1481592</v>
      </c>
      <c r="E28" s="7">
        <v>3237600</v>
      </c>
      <c r="F28" s="7">
        <v>346</v>
      </c>
      <c r="G28" s="8">
        <v>1120672</v>
      </c>
    </row>
    <row r="29" spans="1:7" ht="14.25">
      <c r="A29" s="5">
        <v>2003</v>
      </c>
      <c r="B29" s="7">
        <v>4565388</v>
      </c>
      <c r="C29" s="7">
        <v>326</v>
      </c>
      <c r="D29" s="7">
        <v>1487981</v>
      </c>
      <c r="E29" s="7">
        <v>3189212</v>
      </c>
      <c r="F29" s="7">
        <v>355</v>
      </c>
      <c r="G29" s="8">
        <v>1130879</v>
      </c>
    </row>
    <row r="30" spans="1:7" ht="14.25">
      <c r="A30" s="5">
        <v>2004</v>
      </c>
      <c r="B30" s="7">
        <v>4635882</v>
      </c>
      <c r="C30" s="7">
        <v>332</v>
      </c>
      <c r="D30" s="7">
        <v>1540379</v>
      </c>
      <c r="E30" s="7">
        <v>3148313</v>
      </c>
      <c r="F30" s="7">
        <v>362</v>
      </c>
      <c r="G30" s="8">
        <v>1138454</v>
      </c>
    </row>
    <row r="31" spans="1:7" ht="14.25">
      <c r="A31" s="5">
        <v>2005</v>
      </c>
      <c r="B31" s="7">
        <v>4599010</v>
      </c>
      <c r="C31" s="7">
        <v>337</v>
      </c>
      <c r="D31" s="7">
        <v>1551099</v>
      </c>
      <c r="E31" s="7">
        <v>3078834</v>
      </c>
      <c r="F31" s="7">
        <v>368</v>
      </c>
      <c r="G31" s="8">
        <v>1133344</v>
      </c>
    </row>
    <row r="32" spans="1:7" ht="14.25">
      <c r="A32" s="5">
        <v>2006</v>
      </c>
      <c r="B32" s="7">
        <v>4317529</v>
      </c>
      <c r="C32" s="7">
        <v>319</v>
      </c>
      <c r="D32" s="7">
        <v>1376055</v>
      </c>
      <c r="E32" s="7">
        <v>3284945</v>
      </c>
      <c r="F32" s="7">
        <v>328</v>
      </c>
      <c r="G32" s="8">
        <v>1076975</v>
      </c>
    </row>
    <row r="33" spans="1:13" ht="14.25">
      <c r="A33" s="237">
        <v>2007</v>
      </c>
      <c r="B33" s="220">
        <v>4237472</v>
      </c>
      <c r="C33" s="220">
        <v>325</v>
      </c>
      <c r="D33" s="220">
        <v>1377623</v>
      </c>
      <c r="E33" s="220">
        <v>3233831</v>
      </c>
      <c r="F33" s="220">
        <v>337</v>
      </c>
      <c r="G33" s="238">
        <v>1088261</v>
      </c>
      <c r="J33" s="134"/>
      <c r="K33" s="134"/>
      <c r="L33" s="134"/>
      <c r="M33" s="134"/>
    </row>
    <row r="34" spans="1:13" ht="14.25">
      <c r="A34" s="237">
        <v>2008</v>
      </c>
      <c r="B34" s="220">
        <v>4233936</v>
      </c>
      <c r="C34" s="220">
        <v>296</v>
      </c>
      <c r="D34" s="220">
        <v>1255324</v>
      </c>
      <c r="E34" s="220">
        <v>3283349</v>
      </c>
      <c r="F34" s="220">
        <v>299</v>
      </c>
      <c r="G34" s="238">
        <v>983246</v>
      </c>
      <c r="J34" s="134"/>
      <c r="K34" s="134"/>
      <c r="L34" s="134"/>
      <c r="M34" s="134"/>
    </row>
    <row r="35" spans="1:13" ht="14.25">
      <c r="A35" s="237">
        <v>2009</v>
      </c>
      <c r="B35" s="220">
        <v>4225744</v>
      </c>
      <c r="C35" s="220">
        <v>326</v>
      </c>
      <c r="D35" s="220">
        <v>1375791</v>
      </c>
      <c r="E35" s="220">
        <v>3295624</v>
      </c>
      <c r="F35" s="220">
        <v>334</v>
      </c>
      <c r="G35" s="238">
        <v>1102182</v>
      </c>
      <c r="J35" s="134"/>
      <c r="K35" s="134"/>
      <c r="L35" s="134"/>
      <c r="M35" s="134"/>
    </row>
    <row r="36" spans="1:13" ht="14.25">
      <c r="A36" s="237">
        <v>2010</v>
      </c>
      <c r="B36" s="220">
        <v>4256606</v>
      </c>
      <c r="C36" s="220">
        <v>327</v>
      </c>
      <c r="D36" s="220">
        <v>1393801</v>
      </c>
      <c r="E36" s="220">
        <v>3345160</v>
      </c>
      <c r="F36" s="220">
        <v>337</v>
      </c>
      <c r="G36" s="238">
        <v>1127115</v>
      </c>
      <c r="J36" s="134"/>
      <c r="K36" s="134"/>
      <c r="L36" s="134"/>
      <c r="M36" s="134"/>
    </row>
    <row r="37" spans="1:13" ht="14.25">
      <c r="A37" s="237">
        <v>2011</v>
      </c>
      <c r="B37" s="220">
        <v>4218461</v>
      </c>
      <c r="C37" s="220">
        <v>340</v>
      </c>
      <c r="D37" s="220">
        <v>1433187</v>
      </c>
      <c r="E37" s="220">
        <v>3345880</v>
      </c>
      <c r="F37" s="220">
        <v>351</v>
      </c>
      <c r="G37" s="238">
        <v>1174279</v>
      </c>
      <c r="J37" s="134"/>
      <c r="K37" s="134"/>
      <c r="L37" s="134"/>
      <c r="M37" s="134"/>
    </row>
    <row r="38" spans="1:13" ht="14.25">
      <c r="A38" s="237">
        <v>2012</v>
      </c>
      <c r="B38" s="220">
        <v>4255839</v>
      </c>
      <c r="C38" s="220">
        <v>349</v>
      </c>
      <c r="D38" s="220">
        <v>1486158</v>
      </c>
      <c r="E38" s="220">
        <v>3405455</v>
      </c>
      <c r="F38" s="220">
        <v>363</v>
      </c>
      <c r="G38" s="238">
        <v>1235126</v>
      </c>
      <c r="J38" s="134"/>
      <c r="K38" s="134"/>
      <c r="L38" s="134"/>
      <c r="M38" s="134"/>
    </row>
    <row r="39" spans="1:13" ht="14.25">
      <c r="A39" s="237">
        <v>2013</v>
      </c>
      <c r="B39" s="220">
        <v>4169490</v>
      </c>
      <c r="C39" s="220">
        <v>328</v>
      </c>
      <c r="D39" s="220">
        <v>1366612</v>
      </c>
      <c r="E39" s="220">
        <v>3328298</v>
      </c>
      <c r="F39" s="220">
        <v>338</v>
      </c>
      <c r="G39" s="238">
        <v>1123647</v>
      </c>
      <c r="J39" s="134"/>
      <c r="K39" s="134"/>
      <c r="L39" s="134"/>
      <c r="M39" s="134"/>
    </row>
    <row r="40" spans="1:13" ht="14.25">
      <c r="A40" s="237">
        <v>2014</v>
      </c>
      <c r="B40" s="220">
        <v>4114130</v>
      </c>
      <c r="C40" s="220">
        <v>341</v>
      </c>
      <c r="D40" s="220">
        <v>1402095</v>
      </c>
      <c r="E40" s="220">
        <v>3265847</v>
      </c>
      <c r="F40" s="220">
        <v>359</v>
      </c>
      <c r="G40" s="238">
        <v>1171860</v>
      </c>
      <c r="J40" s="134"/>
      <c r="K40" s="134"/>
      <c r="L40" s="134"/>
      <c r="M40" s="134"/>
    </row>
    <row r="41" spans="1:13" ht="14.25">
      <c r="A41" s="237">
        <v>2015</v>
      </c>
      <c r="B41" s="237">
        <v>4078885</v>
      </c>
      <c r="C41" s="237">
        <v>338</v>
      </c>
      <c r="D41" s="237">
        <v>1376695</v>
      </c>
      <c r="E41" s="237">
        <v>3258221</v>
      </c>
      <c r="F41" s="238">
        <v>354</v>
      </c>
      <c r="G41" s="238">
        <v>1154551</v>
      </c>
      <c r="J41" s="134"/>
      <c r="K41" s="134"/>
      <c r="L41" s="134"/>
      <c r="M41" s="134"/>
    </row>
    <row r="42" spans="1:13" ht="14.25">
      <c r="A42" s="237">
        <v>2016</v>
      </c>
      <c r="B42" s="220">
        <v>4110819</v>
      </c>
      <c r="C42" s="220">
        <v>339</v>
      </c>
      <c r="D42" s="220">
        <v>1394034</v>
      </c>
      <c r="E42" s="220">
        <v>3309814</v>
      </c>
      <c r="F42" s="220">
        <v>353</v>
      </c>
      <c r="G42" s="238">
        <v>1169001</v>
      </c>
      <c r="J42" s="134"/>
      <c r="K42" s="134"/>
      <c r="L42" s="134"/>
      <c r="M42" s="134"/>
    </row>
    <row r="43" spans="1:13" ht="14.25">
      <c r="A43" s="309">
        <v>2017</v>
      </c>
      <c r="B43" s="255">
        <v>4136215</v>
      </c>
      <c r="C43" s="255">
        <v>342</v>
      </c>
      <c r="D43" s="255">
        <v>1414203</v>
      </c>
      <c r="E43" s="255">
        <v>3352842</v>
      </c>
      <c r="F43" s="255">
        <v>356</v>
      </c>
      <c r="G43" s="249">
        <v>1193386</v>
      </c>
      <c r="J43" s="134"/>
      <c r="K43" s="134"/>
      <c r="L43" s="134"/>
      <c r="M43" s="134"/>
    </row>
    <row r="44" spans="1:256" s="115" customFormat="1" ht="15" thickBot="1">
      <c r="A44" s="9">
        <v>2018</v>
      </c>
      <c r="B44" s="313">
        <v>4076891</v>
      </c>
      <c r="C44" s="313">
        <v>339</v>
      </c>
      <c r="D44" s="313">
        <v>1382369</v>
      </c>
      <c r="E44" s="313">
        <v>3313326</v>
      </c>
      <c r="F44" s="313">
        <v>353</v>
      </c>
      <c r="G44" s="314">
        <v>1170944</v>
      </c>
      <c r="I44" s="305"/>
      <c r="J44" s="305"/>
      <c r="K44" s="305"/>
      <c r="L44" s="305"/>
      <c r="M44" s="305"/>
      <c r="N44" s="305"/>
      <c r="P44" s="305"/>
      <c r="Q44" s="305"/>
      <c r="R44" s="305"/>
      <c r="S44" s="305"/>
      <c r="T44" s="305"/>
      <c r="U44" s="305"/>
      <c r="W44" s="305"/>
      <c r="X44" s="305"/>
      <c r="Y44" s="305"/>
      <c r="Z44" s="305"/>
      <c r="AA44" s="305"/>
      <c r="AB44" s="305"/>
      <c r="AD44" s="305"/>
      <c r="AE44" s="305"/>
      <c r="AF44" s="305"/>
      <c r="AG44" s="305"/>
      <c r="AH44" s="305"/>
      <c r="AI44" s="305"/>
      <c r="AK44" s="305"/>
      <c r="AL44" s="305"/>
      <c r="AM44" s="305"/>
      <c r="AN44" s="305"/>
      <c r="AO44" s="305"/>
      <c r="AP44" s="305"/>
      <c r="AR44" s="305"/>
      <c r="AS44" s="305"/>
      <c r="AT44" s="305"/>
      <c r="AU44" s="305"/>
      <c r="AV44" s="305"/>
      <c r="AW44" s="305"/>
      <c r="AY44" s="305"/>
      <c r="AZ44" s="305"/>
      <c r="BA44" s="305"/>
      <c r="BB44" s="305"/>
      <c r="BC44" s="305"/>
      <c r="BD44" s="305"/>
      <c r="BF44" s="305"/>
      <c r="BG44" s="305"/>
      <c r="BH44" s="305"/>
      <c r="BI44" s="305"/>
      <c r="BJ44" s="305"/>
      <c r="BK44" s="305"/>
      <c r="BM44" s="305"/>
      <c r="BN44" s="305"/>
      <c r="BO44" s="305"/>
      <c r="BP44" s="305"/>
      <c r="BQ44" s="305"/>
      <c r="BR44" s="305"/>
      <c r="BT44" s="305"/>
      <c r="BU44" s="305"/>
      <c r="BV44" s="305"/>
      <c r="BW44" s="305"/>
      <c r="BX44" s="305"/>
      <c r="BY44" s="305"/>
      <c r="CA44" s="305"/>
      <c r="CB44" s="305"/>
      <c r="CC44" s="305"/>
      <c r="CD44" s="305"/>
      <c r="CE44" s="305"/>
      <c r="CF44" s="305"/>
      <c r="CH44" s="305"/>
      <c r="CI44" s="305"/>
      <c r="CJ44" s="305"/>
      <c r="CK44" s="305"/>
      <c r="CL44" s="305"/>
      <c r="CM44" s="305"/>
      <c r="CO44" s="305"/>
      <c r="CP44" s="305"/>
      <c r="CQ44" s="305"/>
      <c r="CR44" s="305"/>
      <c r="CS44" s="305"/>
      <c r="CT44" s="305"/>
      <c r="CV44" s="305"/>
      <c r="CW44" s="305"/>
      <c r="CX44" s="305"/>
      <c r="CY44" s="305"/>
      <c r="CZ44" s="305"/>
      <c r="DA44" s="305"/>
      <c r="DC44" s="305"/>
      <c r="DD44" s="305"/>
      <c r="DE44" s="305"/>
      <c r="DF44" s="305"/>
      <c r="DG44" s="305"/>
      <c r="DH44" s="305"/>
      <c r="DJ44" s="305"/>
      <c r="DK44" s="305"/>
      <c r="DL44" s="305"/>
      <c r="DM44" s="305"/>
      <c r="DN44" s="305"/>
      <c r="DO44" s="305"/>
      <c r="DQ44" s="305"/>
      <c r="DR44" s="305"/>
      <c r="DS44" s="305"/>
      <c r="DT44" s="305"/>
      <c r="DU44" s="305"/>
      <c r="DV44" s="305"/>
      <c r="DX44" s="305"/>
      <c r="DY44" s="305"/>
      <c r="DZ44" s="305"/>
      <c r="EA44" s="305"/>
      <c r="EB44" s="305"/>
      <c r="EC44" s="305"/>
      <c r="EE44" s="305"/>
      <c r="EF44" s="305"/>
      <c r="EG44" s="305"/>
      <c r="EH44" s="305"/>
      <c r="EI44" s="305"/>
      <c r="EJ44" s="305"/>
      <c r="EL44" s="305"/>
      <c r="EM44" s="305"/>
      <c r="EN44" s="305"/>
      <c r="EO44" s="305"/>
      <c r="EP44" s="305"/>
      <c r="EQ44" s="305"/>
      <c r="ES44" s="305"/>
      <c r="ET44" s="305"/>
      <c r="EU44" s="305"/>
      <c r="EV44" s="305"/>
      <c r="EW44" s="305"/>
      <c r="EX44" s="305"/>
      <c r="EZ44" s="305"/>
      <c r="FA44" s="305"/>
      <c r="FB44" s="305"/>
      <c r="FC44" s="305"/>
      <c r="FD44" s="305"/>
      <c r="FE44" s="305"/>
      <c r="FG44" s="305"/>
      <c r="FH44" s="305"/>
      <c r="FI44" s="305"/>
      <c r="FJ44" s="305"/>
      <c r="FK44" s="305"/>
      <c r="FL44" s="305"/>
      <c r="FN44" s="305"/>
      <c r="FO44" s="305"/>
      <c r="FP44" s="305"/>
      <c r="FQ44" s="305"/>
      <c r="FR44" s="305"/>
      <c r="FS44" s="305"/>
      <c r="FU44" s="305"/>
      <c r="FV44" s="305"/>
      <c r="FW44" s="305"/>
      <c r="FX44" s="305"/>
      <c r="FY44" s="305"/>
      <c r="FZ44" s="305"/>
      <c r="GB44" s="305"/>
      <c r="GC44" s="305"/>
      <c r="GD44" s="305"/>
      <c r="GE44" s="305"/>
      <c r="GF44" s="305"/>
      <c r="GG44" s="305"/>
      <c r="GI44" s="305"/>
      <c r="GJ44" s="305"/>
      <c r="GK44" s="305"/>
      <c r="GL44" s="305"/>
      <c r="GM44" s="305"/>
      <c r="GN44" s="305"/>
      <c r="GP44" s="305"/>
      <c r="GQ44" s="305"/>
      <c r="GR44" s="305"/>
      <c r="GS44" s="305"/>
      <c r="GT44" s="305"/>
      <c r="GU44" s="305"/>
      <c r="GW44" s="305"/>
      <c r="GX44" s="305"/>
      <c r="GY44" s="305"/>
      <c r="GZ44" s="305"/>
      <c r="HA44" s="305"/>
      <c r="HB44" s="305"/>
      <c r="HD44" s="305"/>
      <c r="HE44" s="305"/>
      <c r="HF44" s="305"/>
      <c r="HG44" s="305"/>
      <c r="HH44" s="305"/>
      <c r="HI44" s="305"/>
      <c r="HK44" s="305"/>
      <c r="HL44" s="305"/>
      <c r="HM44" s="305"/>
      <c r="HN44" s="305"/>
      <c r="HO44" s="305"/>
      <c r="HP44" s="305"/>
      <c r="HR44" s="305"/>
      <c r="HS44" s="305"/>
      <c r="HT44" s="305"/>
      <c r="HU44" s="305"/>
      <c r="HV44" s="305"/>
      <c r="HW44" s="305"/>
      <c r="HY44" s="305"/>
      <c r="HZ44" s="305"/>
      <c r="IA44" s="305"/>
      <c r="IB44" s="305"/>
      <c r="IC44" s="305"/>
      <c r="ID44" s="305"/>
      <c r="IF44" s="305"/>
      <c r="IG44" s="305"/>
      <c r="IH44" s="305"/>
      <c r="II44" s="305"/>
      <c r="IJ44" s="305"/>
      <c r="IK44" s="305"/>
      <c r="IM44" s="305"/>
      <c r="IN44" s="305"/>
      <c r="IO44" s="305"/>
      <c r="IP44" s="305"/>
      <c r="IQ44" s="305"/>
      <c r="IR44" s="305"/>
      <c r="IT44" s="305"/>
      <c r="IU44" s="305"/>
      <c r="IV44" s="305"/>
    </row>
    <row r="45" spans="1:7" ht="17.25" customHeight="1">
      <c r="A45" s="351" t="s">
        <v>524</v>
      </c>
      <c r="B45" s="351"/>
      <c r="C45" s="351"/>
      <c r="D45" s="351"/>
      <c r="E45" s="351"/>
      <c r="F45" s="351"/>
      <c r="G45" s="351"/>
    </row>
    <row r="46" spans="1:7" ht="14.25">
      <c r="A46" s="352" t="s">
        <v>361</v>
      </c>
      <c r="B46" s="352"/>
      <c r="C46" s="352"/>
      <c r="D46" s="352"/>
      <c r="E46" s="352"/>
      <c r="F46" s="352"/>
      <c r="G46" s="352"/>
    </row>
  </sheetData>
  <sheetProtection/>
  <mergeCells count="7">
    <mergeCell ref="A1:G1"/>
    <mergeCell ref="A2:G2"/>
    <mergeCell ref="A45:G45"/>
    <mergeCell ref="A46:G46"/>
    <mergeCell ref="A3:A4"/>
    <mergeCell ref="B3:D3"/>
    <mergeCell ref="E3:G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E39" sqref="E39"/>
    </sheetView>
  </sheetViews>
  <sheetFormatPr defaultColWidth="9.00390625" defaultRowHeight="14.25"/>
  <cols>
    <col min="1" max="7" width="10.875" style="0" customWidth="1"/>
  </cols>
  <sheetData>
    <row r="1" spans="1:7" ht="18.75">
      <c r="A1" s="337" t="s">
        <v>366</v>
      </c>
      <c r="B1" s="337"/>
      <c r="C1" s="337"/>
      <c r="D1" s="337"/>
      <c r="E1" s="337"/>
      <c r="F1" s="337"/>
      <c r="G1" s="337"/>
    </row>
    <row r="2" spans="1:7" ht="15" thickBot="1">
      <c r="A2" s="337" t="s">
        <v>367</v>
      </c>
      <c r="B2" s="337"/>
      <c r="C2" s="337"/>
      <c r="D2" s="337"/>
      <c r="E2" s="337"/>
      <c r="F2" s="337"/>
      <c r="G2" s="337"/>
    </row>
    <row r="3" spans="1:7" ht="14.25">
      <c r="A3" s="349" t="s">
        <v>35</v>
      </c>
      <c r="B3" s="347" t="s">
        <v>36</v>
      </c>
      <c r="C3" s="347"/>
      <c r="D3" s="347"/>
      <c r="E3" s="347" t="s">
        <v>37</v>
      </c>
      <c r="F3" s="347"/>
      <c r="G3" s="348"/>
    </row>
    <row r="4" spans="1:7" ht="14.25">
      <c r="A4" s="353"/>
      <c r="B4" s="30" t="s">
        <v>30</v>
      </c>
      <c r="C4" s="30" t="s">
        <v>31</v>
      </c>
      <c r="D4" s="30" t="s">
        <v>32</v>
      </c>
      <c r="E4" s="30" t="s">
        <v>30</v>
      </c>
      <c r="F4" s="30" t="s">
        <v>31</v>
      </c>
      <c r="G4" s="34" t="s">
        <v>33</v>
      </c>
    </row>
    <row r="5" spans="1:7" ht="14.25">
      <c r="A5" s="14">
        <v>1949</v>
      </c>
      <c r="B5" s="12">
        <v>94232</v>
      </c>
      <c r="C5" s="12">
        <v>1497</v>
      </c>
      <c r="D5" s="12">
        <v>141071</v>
      </c>
      <c r="E5" s="12">
        <v>254899</v>
      </c>
      <c r="F5" s="12">
        <v>46</v>
      </c>
      <c r="G5" s="13">
        <v>11692</v>
      </c>
    </row>
    <row r="6" spans="1:7" ht="14.25">
      <c r="A6" s="5">
        <v>1950</v>
      </c>
      <c r="B6" s="7">
        <v>93293</v>
      </c>
      <c r="C6" s="7">
        <v>1523</v>
      </c>
      <c r="D6" s="7">
        <v>142104</v>
      </c>
      <c r="E6" s="7">
        <v>241378</v>
      </c>
      <c r="F6" s="7">
        <v>52</v>
      </c>
      <c r="G6" s="8">
        <v>12610</v>
      </c>
    </row>
    <row r="7" spans="1:7" ht="14.25">
      <c r="A7" s="5">
        <v>1951</v>
      </c>
      <c r="B7" s="7">
        <v>113214</v>
      </c>
      <c r="C7" s="7">
        <v>1808</v>
      </c>
      <c r="D7" s="7">
        <v>204685</v>
      </c>
      <c r="E7" s="7">
        <v>279902</v>
      </c>
      <c r="F7" s="7">
        <v>50</v>
      </c>
      <c r="G7" s="8">
        <v>13888</v>
      </c>
    </row>
    <row r="8" spans="1:7" ht="14.25">
      <c r="A8" s="5">
        <v>1952</v>
      </c>
      <c r="B8" s="7">
        <v>130826</v>
      </c>
      <c r="C8" s="7">
        <v>1775</v>
      </c>
      <c r="D8" s="7">
        <v>232272</v>
      </c>
      <c r="E8" s="7">
        <v>294336</v>
      </c>
      <c r="F8" s="7">
        <v>62</v>
      </c>
      <c r="G8" s="8">
        <v>18182</v>
      </c>
    </row>
    <row r="9" spans="1:7" ht="14.25">
      <c r="A9" s="5">
        <v>1953</v>
      </c>
      <c r="B9" s="7">
        <v>125395</v>
      </c>
      <c r="C9" s="7">
        <v>1549</v>
      </c>
      <c r="D9" s="7">
        <v>194285</v>
      </c>
      <c r="E9" s="7">
        <v>312245</v>
      </c>
      <c r="F9" s="7">
        <v>64</v>
      </c>
      <c r="G9" s="8">
        <v>19870</v>
      </c>
    </row>
    <row r="10" spans="1:7" ht="14.25">
      <c r="A10" s="5">
        <v>1954</v>
      </c>
      <c r="B10" s="7">
        <v>160657</v>
      </c>
      <c r="C10" s="7">
        <v>1139</v>
      </c>
      <c r="D10" s="7">
        <v>182926</v>
      </c>
      <c r="E10" s="7">
        <v>401318</v>
      </c>
      <c r="F10" s="7">
        <v>48</v>
      </c>
      <c r="G10" s="8">
        <v>19287</v>
      </c>
    </row>
    <row r="11" spans="1:7" ht="14.25">
      <c r="A11" s="5">
        <v>1955</v>
      </c>
      <c r="B11" s="7">
        <v>159082</v>
      </c>
      <c r="C11" s="7">
        <v>832</v>
      </c>
      <c r="D11" s="7">
        <v>132319</v>
      </c>
      <c r="E11" s="7">
        <v>502449</v>
      </c>
      <c r="F11" s="7">
        <v>32</v>
      </c>
      <c r="G11" s="8">
        <v>16097</v>
      </c>
    </row>
    <row r="12" spans="1:7" ht="14.25">
      <c r="A12" s="5">
        <v>1956</v>
      </c>
      <c r="B12" s="7">
        <v>133394</v>
      </c>
      <c r="C12" s="7">
        <v>2159</v>
      </c>
      <c r="D12" s="7">
        <v>288117</v>
      </c>
      <c r="E12" s="7">
        <v>537862</v>
      </c>
      <c r="F12" s="7">
        <v>52</v>
      </c>
      <c r="G12" s="8">
        <v>28104</v>
      </c>
    </row>
    <row r="13" spans="1:7" ht="14.25">
      <c r="A13" s="5">
        <v>1957</v>
      </c>
      <c r="B13" s="7">
        <v>216629</v>
      </c>
      <c r="C13" s="7">
        <v>2292</v>
      </c>
      <c r="D13" s="7">
        <v>496439</v>
      </c>
      <c r="E13" s="7">
        <v>571212</v>
      </c>
      <c r="F13" s="7">
        <v>45</v>
      </c>
      <c r="G13" s="8">
        <v>25576</v>
      </c>
    </row>
    <row r="14" spans="1:7" ht="14.25">
      <c r="A14" s="5">
        <v>1958</v>
      </c>
      <c r="B14" s="7">
        <v>294021</v>
      </c>
      <c r="C14" s="7">
        <v>1727</v>
      </c>
      <c r="D14" s="7">
        <v>507753</v>
      </c>
      <c r="E14" s="7">
        <v>531822</v>
      </c>
      <c r="F14" s="7">
        <v>50</v>
      </c>
      <c r="G14" s="8">
        <v>26786</v>
      </c>
    </row>
    <row r="15" spans="1:7" ht="14.25">
      <c r="A15" s="5">
        <v>1959</v>
      </c>
      <c r="B15" s="7">
        <v>303756</v>
      </c>
      <c r="C15" s="7">
        <v>1690</v>
      </c>
      <c r="D15" s="7">
        <v>513404</v>
      </c>
      <c r="E15" s="7">
        <v>367959</v>
      </c>
      <c r="F15" s="7">
        <v>50</v>
      </c>
      <c r="G15" s="8">
        <v>18389</v>
      </c>
    </row>
    <row r="16" spans="1:7" ht="14.25">
      <c r="A16" s="5">
        <v>1960</v>
      </c>
      <c r="B16" s="7">
        <v>369732</v>
      </c>
      <c r="C16" s="7">
        <v>1289</v>
      </c>
      <c r="D16" s="7">
        <v>476584</v>
      </c>
      <c r="E16" s="7">
        <v>378663</v>
      </c>
      <c r="F16" s="7">
        <v>33</v>
      </c>
      <c r="G16" s="8">
        <v>12652</v>
      </c>
    </row>
    <row r="17" spans="1:7" ht="14.25">
      <c r="A17" s="5">
        <v>1961</v>
      </c>
      <c r="B17" s="7">
        <v>314107</v>
      </c>
      <c r="C17" s="7">
        <v>585</v>
      </c>
      <c r="D17" s="7">
        <v>183760</v>
      </c>
      <c r="E17" s="7">
        <v>324078</v>
      </c>
      <c r="F17" s="7">
        <v>36</v>
      </c>
      <c r="G17" s="8">
        <v>11557</v>
      </c>
    </row>
    <row r="18" spans="1:7" ht="14.25">
      <c r="A18" s="5">
        <v>1962</v>
      </c>
      <c r="B18" s="7">
        <v>179453</v>
      </c>
      <c r="C18" s="7">
        <v>951</v>
      </c>
      <c r="D18" s="7">
        <v>170724</v>
      </c>
      <c r="E18" s="7">
        <v>510041</v>
      </c>
      <c r="F18" s="7">
        <v>35</v>
      </c>
      <c r="G18" s="8">
        <v>17839</v>
      </c>
    </row>
    <row r="19" spans="1:7" ht="14.25">
      <c r="A19" s="5">
        <v>1963</v>
      </c>
      <c r="B19" s="7">
        <v>184048</v>
      </c>
      <c r="C19" s="7">
        <v>1464</v>
      </c>
      <c r="D19" s="7">
        <v>269426</v>
      </c>
      <c r="E19" s="7">
        <v>501918</v>
      </c>
      <c r="F19" s="7">
        <v>34</v>
      </c>
      <c r="G19" s="8">
        <v>16189</v>
      </c>
    </row>
    <row r="20" spans="1:7" ht="14.25">
      <c r="A20" s="5">
        <v>1964</v>
      </c>
      <c r="B20" s="7">
        <v>332612</v>
      </c>
      <c r="C20" s="7">
        <v>1343</v>
      </c>
      <c r="D20" s="7">
        <v>446746</v>
      </c>
      <c r="E20" s="7">
        <v>464286</v>
      </c>
      <c r="F20" s="7">
        <v>45</v>
      </c>
      <c r="G20" s="8">
        <v>20671</v>
      </c>
    </row>
    <row r="21" spans="1:7" ht="14.25">
      <c r="A21" s="5">
        <v>1965</v>
      </c>
      <c r="B21" s="7">
        <v>492373</v>
      </c>
      <c r="C21" s="7">
        <v>1593</v>
      </c>
      <c r="D21" s="7">
        <v>784261</v>
      </c>
      <c r="E21" s="7">
        <v>675325</v>
      </c>
      <c r="F21" s="7">
        <v>47</v>
      </c>
      <c r="G21" s="8">
        <v>32076</v>
      </c>
    </row>
    <row r="22" spans="1:7" ht="14.25">
      <c r="A22" s="5">
        <v>1966</v>
      </c>
      <c r="B22" s="7">
        <v>475725</v>
      </c>
      <c r="C22" s="7">
        <v>1633</v>
      </c>
      <c r="D22" s="7">
        <v>776879</v>
      </c>
      <c r="E22" s="7">
        <v>655265</v>
      </c>
      <c r="F22" s="7">
        <v>49</v>
      </c>
      <c r="G22" s="8">
        <v>31968</v>
      </c>
    </row>
    <row r="23" spans="1:7" ht="14.25">
      <c r="A23" s="5">
        <v>1967</v>
      </c>
      <c r="B23" s="7">
        <v>476345</v>
      </c>
      <c r="C23" s="7">
        <v>1823</v>
      </c>
      <c r="D23" s="7">
        <v>895192</v>
      </c>
      <c r="E23" s="7">
        <v>662167</v>
      </c>
      <c r="F23" s="7">
        <v>75</v>
      </c>
      <c r="G23" s="8">
        <v>38954</v>
      </c>
    </row>
    <row r="24" spans="1:7" ht="14.25">
      <c r="A24" s="5">
        <v>1968</v>
      </c>
      <c r="B24" s="7">
        <v>439614</v>
      </c>
      <c r="C24" s="7">
        <v>1866</v>
      </c>
      <c r="D24" s="7">
        <v>820497</v>
      </c>
      <c r="E24" s="7">
        <v>623989</v>
      </c>
      <c r="F24" s="7">
        <v>55</v>
      </c>
      <c r="G24" s="8">
        <v>34252</v>
      </c>
    </row>
    <row r="25" spans="1:7" ht="14.25">
      <c r="A25" s="5">
        <v>1969</v>
      </c>
      <c r="B25" s="7">
        <v>492720</v>
      </c>
      <c r="C25" s="7">
        <v>1786</v>
      </c>
      <c r="D25" s="7">
        <v>879968</v>
      </c>
      <c r="E25" s="7">
        <v>691983</v>
      </c>
      <c r="F25" s="7">
        <v>72</v>
      </c>
      <c r="G25" s="8">
        <v>49707</v>
      </c>
    </row>
    <row r="26" spans="1:7" ht="14.25">
      <c r="A26" s="5">
        <v>1970</v>
      </c>
      <c r="B26" s="7">
        <v>595984</v>
      </c>
      <c r="C26" s="7">
        <v>1828</v>
      </c>
      <c r="D26" s="7">
        <v>1089286</v>
      </c>
      <c r="E26" s="7">
        <v>754393</v>
      </c>
      <c r="F26" s="7">
        <v>50</v>
      </c>
      <c r="G26" s="8">
        <v>37902</v>
      </c>
    </row>
    <row r="27" spans="1:7" ht="14.25">
      <c r="A27" s="5">
        <v>1971</v>
      </c>
      <c r="B27" s="7">
        <v>604290</v>
      </c>
      <c r="C27" s="7">
        <v>1394</v>
      </c>
      <c r="D27" s="7">
        <v>842495</v>
      </c>
      <c r="E27" s="7">
        <v>691148</v>
      </c>
      <c r="F27" s="7">
        <v>36</v>
      </c>
      <c r="G27" s="8">
        <v>24712</v>
      </c>
    </row>
    <row r="28" spans="1:7" ht="14.25">
      <c r="A28" s="5">
        <v>1972</v>
      </c>
      <c r="B28" s="7">
        <v>638604</v>
      </c>
      <c r="C28" s="7">
        <v>2051</v>
      </c>
      <c r="D28" s="7">
        <v>1309711</v>
      </c>
      <c r="E28" s="7">
        <v>749770</v>
      </c>
      <c r="F28" s="7">
        <v>59</v>
      </c>
      <c r="G28" s="8">
        <v>44151</v>
      </c>
    </row>
    <row r="29" spans="1:7" ht="14.25">
      <c r="A29" s="5">
        <v>1973</v>
      </c>
      <c r="B29" s="7">
        <v>608131</v>
      </c>
      <c r="C29" s="7">
        <v>1504</v>
      </c>
      <c r="D29" s="7">
        <v>914763</v>
      </c>
      <c r="E29" s="7">
        <v>646865</v>
      </c>
      <c r="F29" s="7">
        <v>37</v>
      </c>
      <c r="G29" s="8">
        <v>24245</v>
      </c>
    </row>
    <row r="30" spans="1:7" ht="14.25">
      <c r="A30" s="5">
        <v>1974</v>
      </c>
      <c r="B30" s="7">
        <v>573638</v>
      </c>
      <c r="C30" s="7">
        <v>1783</v>
      </c>
      <c r="D30" s="7">
        <v>1022617</v>
      </c>
      <c r="E30" s="7">
        <v>648335</v>
      </c>
      <c r="F30" s="7">
        <v>55</v>
      </c>
      <c r="G30" s="8">
        <v>35465</v>
      </c>
    </row>
    <row r="31" spans="1:7" ht="14.25">
      <c r="A31" s="5">
        <v>1975</v>
      </c>
      <c r="B31" s="7">
        <v>672522</v>
      </c>
      <c r="C31" s="7">
        <v>1655</v>
      </c>
      <c r="D31" s="7">
        <v>1112989</v>
      </c>
      <c r="E31" s="7">
        <v>718304</v>
      </c>
      <c r="F31" s="7">
        <v>58</v>
      </c>
      <c r="G31" s="8">
        <v>41522</v>
      </c>
    </row>
    <row r="32" spans="1:7" ht="14.25">
      <c r="A32" s="5">
        <v>1976</v>
      </c>
      <c r="B32" s="7">
        <v>674244</v>
      </c>
      <c r="C32" s="7">
        <v>1624</v>
      </c>
      <c r="D32" s="7">
        <v>1095098</v>
      </c>
      <c r="E32" s="7">
        <v>651879</v>
      </c>
      <c r="F32" s="7">
        <v>57</v>
      </c>
      <c r="G32" s="8">
        <v>37155</v>
      </c>
    </row>
    <row r="33" spans="1:7" ht="14.25">
      <c r="A33" s="5">
        <v>1977</v>
      </c>
      <c r="B33" s="7">
        <v>526367</v>
      </c>
      <c r="C33" s="7">
        <v>1590</v>
      </c>
      <c r="D33" s="7">
        <v>837076</v>
      </c>
      <c r="E33" s="7">
        <v>604036</v>
      </c>
      <c r="F33" s="7">
        <v>59</v>
      </c>
      <c r="G33" s="8">
        <v>35539</v>
      </c>
    </row>
    <row r="34" spans="1:7" ht="15" thickBot="1">
      <c r="A34" s="9">
        <v>1978</v>
      </c>
      <c r="B34" s="10">
        <v>581334</v>
      </c>
      <c r="C34" s="10">
        <v>2253</v>
      </c>
      <c r="D34" s="10">
        <v>1309813</v>
      </c>
      <c r="E34" s="10">
        <v>728124</v>
      </c>
      <c r="F34" s="10">
        <v>48</v>
      </c>
      <c r="G34" s="11">
        <v>34893</v>
      </c>
    </row>
  </sheetData>
  <sheetProtection/>
  <mergeCells count="5">
    <mergeCell ref="A1:G1"/>
    <mergeCell ref="A2:G2"/>
    <mergeCell ref="A3:A4"/>
    <mergeCell ref="B3:D3"/>
    <mergeCell ref="E3:G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G47" sqref="G47"/>
    </sheetView>
  </sheetViews>
  <sheetFormatPr defaultColWidth="9.00390625" defaultRowHeight="14.25"/>
  <cols>
    <col min="1" max="7" width="11.00390625" style="0" customWidth="1"/>
  </cols>
  <sheetData>
    <row r="1" spans="1:7" ht="18.75">
      <c r="A1" s="337" t="s">
        <v>368</v>
      </c>
      <c r="B1" s="337"/>
      <c r="C1" s="337"/>
      <c r="D1" s="337"/>
      <c r="E1" s="337"/>
      <c r="F1" s="337"/>
      <c r="G1" s="337"/>
    </row>
    <row r="2" spans="1:7" ht="15" thickBot="1">
      <c r="A2" s="337" t="s">
        <v>362</v>
      </c>
      <c r="B2" s="337"/>
      <c r="C2" s="337"/>
      <c r="D2" s="337"/>
      <c r="E2" s="337"/>
      <c r="F2" s="337"/>
      <c r="G2" s="337"/>
    </row>
    <row r="3" spans="1:7" ht="14.25">
      <c r="A3" s="349" t="s">
        <v>35</v>
      </c>
      <c r="B3" s="355" t="s">
        <v>36</v>
      </c>
      <c r="C3" s="355"/>
      <c r="D3" s="355"/>
      <c r="E3" s="355" t="s">
        <v>37</v>
      </c>
      <c r="F3" s="355"/>
      <c r="G3" s="356"/>
    </row>
    <row r="4" spans="1:7" ht="14.25">
      <c r="A4" s="353"/>
      <c r="B4" s="30" t="s">
        <v>30</v>
      </c>
      <c r="C4" s="30" t="s">
        <v>31</v>
      </c>
      <c r="D4" s="30" t="s">
        <v>32</v>
      </c>
      <c r="E4" s="30" t="s">
        <v>30</v>
      </c>
      <c r="F4" s="30" t="s">
        <v>31</v>
      </c>
      <c r="G4" s="34" t="s">
        <v>33</v>
      </c>
    </row>
    <row r="5" spans="1:7" ht="14.25">
      <c r="A5" s="14">
        <v>1979</v>
      </c>
      <c r="B5" s="12">
        <v>543318</v>
      </c>
      <c r="C5" s="12">
        <v>2291</v>
      </c>
      <c r="D5" s="12">
        <v>1244543</v>
      </c>
      <c r="E5" s="12">
        <v>533186</v>
      </c>
      <c r="F5" s="12">
        <v>59</v>
      </c>
      <c r="G5" s="13">
        <v>31359</v>
      </c>
    </row>
    <row r="6" spans="1:7" ht="14.25">
      <c r="A6" s="5">
        <v>1980</v>
      </c>
      <c r="B6" s="7">
        <v>572248</v>
      </c>
      <c r="C6" s="7">
        <v>2129</v>
      </c>
      <c r="D6" s="7">
        <v>1218592</v>
      </c>
      <c r="E6" s="7">
        <v>635116</v>
      </c>
      <c r="F6" s="7">
        <v>62</v>
      </c>
      <c r="G6" s="8">
        <v>39140</v>
      </c>
    </row>
    <row r="7" spans="1:7" ht="14.25">
      <c r="A7" s="5">
        <v>1981</v>
      </c>
      <c r="B7" s="7">
        <v>608410</v>
      </c>
      <c r="C7" s="7">
        <v>3476</v>
      </c>
      <c r="D7" s="7">
        <v>2115131</v>
      </c>
      <c r="E7" s="7">
        <v>680010</v>
      </c>
      <c r="F7" s="7">
        <v>60</v>
      </c>
      <c r="G7" s="8">
        <v>40747</v>
      </c>
    </row>
    <row r="8" spans="1:7" ht="14.25">
      <c r="A8" s="5">
        <v>1982</v>
      </c>
      <c r="B8" s="7">
        <v>896060</v>
      </c>
      <c r="C8" s="7">
        <v>3363</v>
      </c>
      <c r="D8" s="7">
        <v>3013702</v>
      </c>
      <c r="E8" s="7">
        <v>653250</v>
      </c>
      <c r="F8" s="7">
        <v>80</v>
      </c>
      <c r="G8" s="8">
        <v>52389</v>
      </c>
    </row>
    <row r="9" spans="1:7" ht="14.25">
      <c r="A9" s="5">
        <v>1983</v>
      </c>
      <c r="B9" s="7">
        <v>944445</v>
      </c>
      <c r="C9" s="7">
        <v>2913</v>
      </c>
      <c r="D9" s="7">
        <v>2750716</v>
      </c>
      <c r="E9" s="7">
        <v>569506</v>
      </c>
      <c r="F9" s="7">
        <v>83</v>
      </c>
      <c r="G9" s="8">
        <v>47387</v>
      </c>
    </row>
    <row r="10" spans="1:7" ht="14.25">
      <c r="A10" s="5">
        <v>1984</v>
      </c>
      <c r="B10" s="7">
        <v>1125383</v>
      </c>
      <c r="C10" s="7">
        <v>3495</v>
      </c>
      <c r="D10" s="7">
        <v>3932895</v>
      </c>
      <c r="E10" s="7">
        <v>637246</v>
      </c>
      <c r="F10" s="7">
        <v>96</v>
      </c>
      <c r="G10" s="8">
        <v>61441</v>
      </c>
    </row>
    <row r="11" spans="1:7" ht="14.25">
      <c r="A11" s="5">
        <v>1985</v>
      </c>
      <c r="B11" s="7">
        <v>1576734</v>
      </c>
      <c r="C11" s="7">
        <v>3335</v>
      </c>
      <c r="D11" s="7">
        <v>5258018</v>
      </c>
      <c r="E11" s="7">
        <v>614014</v>
      </c>
      <c r="F11" s="7">
        <v>82</v>
      </c>
      <c r="G11" s="8">
        <v>50553</v>
      </c>
    </row>
    <row r="12" spans="1:7" ht="14.25">
      <c r="A12" s="5">
        <v>1986</v>
      </c>
      <c r="B12" s="7">
        <v>1558936</v>
      </c>
      <c r="C12" s="7">
        <v>3556</v>
      </c>
      <c r="D12" s="7">
        <v>5543472</v>
      </c>
      <c r="E12" s="7">
        <v>686999</v>
      </c>
      <c r="F12" s="7">
        <v>97</v>
      </c>
      <c r="G12" s="8">
        <v>66661</v>
      </c>
    </row>
    <row r="13" spans="1:7" ht="14.25">
      <c r="A13" s="5">
        <v>1987</v>
      </c>
      <c r="B13" s="7">
        <v>1486931</v>
      </c>
      <c r="C13" s="7">
        <v>3597</v>
      </c>
      <c r="D13" s="7">
        <v>5348767</v>
      </c>
      <c r="E13" s="7">
        <v>645250</v>
      </c>
      <c r="F13" s="7">
        <v>76</v>
      </c>
      <c r="G13" s="8">
        <v>49056</v>
      </c>
    </row>
    <row r="14" spans="1:7" ht="14.25">
      <c r="A14" s="5">
        <v>1988</v>
      </c>
      <c r="B14" s="7">
        <v>1611045</v>
      </c>
      <c r="C14" s="7">
        <v>3681</v>
      </c>
      <c r="D14" s="7">
        <v>5929609</v>
      </c>
      <c r="E14" s="7">
        <v>554636</v>
      </c>
      <c r="F14" s="7">
        <v>83</v>
      </c>
      <c r="G14" s="8">
        <v>45797</v>
      </c>
    </row>
    <row r="15" spans="1:7" ht="14.25">
      <c r="A15" s="5">
        <v>1989</v>
      </c>
      <c r="B15" s="7">
        <v>1889000</v>
      </c>
      <c r="C15" s="7">
        <v>4436</v>
      </c>
      <c r="D15" s="7">
        <v>8378000</v>
      </c>
      <c r="E15" s="7">
        <v>524000</v>
      </c>
      <c r="F15" s="7">
        <v>122</v>
      </c>
      <c r="G15" s="8">
        <v>64000</v>
      </c>
    </row>
    <row r="16" spans="1:7" ht="14.25">
      <c r="A16" s="5">
        <v>1990</v>
      </c>
      <c r="B16" s="7">
        <v>2137100</v>
      </c>
      <c r="C16" s="7">
        <v>4575</v>
      </c>
      <c r="D16" s="7">
        <v>9777900</v>
      </c>
      <c r="E16" s="7">
        <v>545400</v>
      </c>
      <c r="F16" s="7">
        <v>119</v>
      </c>
      <c r="G16" s="8">
        <v>64900</v>
      </c>
    </row>
    <row r="17" spans="1:7" ht="14.25">
      <c r="A17" s="5">
        <v>1991</v>
      </c>
      <c r="B17" s="7">
        <v>2234200</v>
      </c>
      <c r="C17" s="7">
        <v>4259</v>
      </c>
      <c r="D17" s="7">
        <v>9515000</v>
      </c>
      <c r="E17" s="7">
        <v>470800</v>
      </c>
      <c r="F17" s="7">
        <v>117</v>
      </c>
      <c r="G17" s="8">
        <v>55200</v>
      </c>
    </row>
    <row r="18" spans="1:7" ht="14.25">
      <c r="A18" s="5">
        <v>1992</v>
      </c>
      <c r="B18" s="7">
        <v>2414200</v>
      </c>
      <c r="C18" s="7">
        <v>4477</v>
      </c>
      <c r="D18" s="7">
        <v>10807100</v>
      </c>
      <c r="E18" s="7">
        <v>486200</v>
      </c>
      <c r="F18" s="7">
        <v>127</v>
      </c>
      <c r="G18" s="8">
        <v>61700</v>
      </c>
    </row>
    <row r="19" spans="1:7" ht="14.25">
      <c r="A19" s="5">
        <v>1993</v>
      </c>
      <c r="B19" s="7">
        <v>2207300</v>
      </c>
      <c r="C19" s="7">
        <v>4387</v>
      </c>
      <c r="D19" s="7">
        <v>9683500</v>
      </c>
      <c r="E19" s="7">
        <v>551600</v>
      </c>
      <c r="F19" s="7">
        <v>131</v>
      </c>
      <c r="G19" s="8">
        <v>72300</v>
      </c>
    </row>
    <row r="20" spans="1:7" ht="14.25">
      <c r="A20" s="5">
        <v>1994</v>
      </c>
      <c r="B20" s="7">
        <v>2122800</v>
      </c>
      <c r="C20" s="7">
        <v>3913</v>
      </c>
      <c r="D20" s="7">
        <v>8305600</v>
      </c>
      <c r="E20" s="7">
        <v>569200</v>
      </c>
      <c r="F20" s="7">
        <v>91</v>
      </c>
      <c r="G20" s="8">
        <v>51500</v>
      </c>
    </row>
    <row r="21" spans="1:7" ht="14.25">
      <c r="A21" s="5">
        <v>1995</v>
      </c>
      <c r="B21" s="7">
        <v>2151500</v>
      </c>
      <c r="C21" s="7">
        <v>4356</v>
      </c>
      <c r="D21" s="7">
        <v>9415000</v>
      </c>
      <c r="E21" s="7">
        <v>559100</v>
      </c>
      <c r="F21" s="7">
        <v>123</v>
      </c>
      <c r="G21" s="8">
        <v>68900</v>
      </c>
    </row>
    <row r="22" spans="1:7" ht="14.25">
      <c r="A22" s="5">
        <v>1996</v>
      </c>
      <c r="B22" s="7">
        <v>2158382</v>
      </c>
      <c r="C22" s="7">
        <v>3761</v>
      </c>
      <c r="D22" s="7">
        <v>8117042</v>
      </c>
      <c r="E22" s="7">
        <v>575373</v>
      </c>
      <c r="F22" s="7">
        <v>143</v>
      </c>
      <c r="G22" s="8">
        <v>82220</v>
      </c>
    </row>
    <row r="23" spans="1:7" ht="14.25">
      <c r="A23" s="5">
        <v>1997</v>
      </c>
      <c r="B23" s="7">
        <v>2206135</v>
      </c>
      <c r="C23" s="7">
        <v>4547</v>
      </c>
      <c r="D23" s="7">
        <v>10031584</v>
      </c>
      <c r="E23" s="7">
        <v>612229</v>
      </c>
      <c r="F23" s="7">
        <v>144</v>
      </c>
      <c r="G23" s="8">
        <v>88199</v>
      </c>
    </row>
    <row r="24" spans="1:7" ht="14.25">
      <c r="A24" s="5">
        <v>1998</v>
      </c>
      <c r="B24" s="7">
        <v>2137946</v>
      </c>
      <c r="C24" s="7">
        <v>4608</v>
      </c>
      <c r="D24" s="7">
        <v>9851393</v>
      </c>
      <c r="E24" s="7">
        <v>716514</v>
      </c>
      <c r="F24" s="7">
        <v>151</v>
      </c>
      <c r="G24" s="8">
        <v>108246</v>
      </c>
    </row>
    <row r="25" spans="1:7" ht="14.25">
      <c r="A25" s="5">
        <v>1999</v>
      </c>
      <c r="B25" s="7">
        <v>1732381</v>
      </c>
      <c r="C25" s="7">
        <v>4257</v>
      </c>
      <c r="D25" s="7">
        <v>7375036</v>
      </c>
      <c r="E25" s="7">
        <v>752951</v>
      </c>
      <c r="F25" s="7">
        <v>155</v>
      </c>
      <c r="G25" s="8">
        <v>116913</v>
      </c>
    </row>
    <row r="26" spans="1:7" ht="14.25">
      <c r="A26" s="5">
        <v>2000</v>
      </c>
      <c r="B26" s="7">
        <v>1395515</v>
      </c>
      <c r="C26" s="7">
        <v>4434</v>
      </c>
      <c r="D26" s="7">
        <v>6187312</v>
      </c>
      <c r="E26" s="7">
        <v>810249</v>
      </c>
      <c r="F26" s="7">
        <v>168</v>
      </c>
      <c r="G26" s="8">
        <v>136381</v>
      </c>
    </row>
    <row r="27" spans="1:7" ht="14.25">
      <c r="A27" s="5">
        <v>2001</v>
      </c>
      <c r="B27" s="7">
        <v>1635891</v>
      </c>
      <c r="C27" s="7">
        <v>4848</v>
      </c>
      <c r="D27" s="7">
        <v>7930489</v>
      </c>
      <c r="E27" s="7">
        <v>770672</v>
      </c>
      <c r="F27" s="7">
        <v>152</v>
      </c>
      <c r="G27" s="8">
        <v>116842</v>
      </c>
    </row>
    <row r="28" spans="1:7" ht="14.25">
      <c r="A28" s="5">
        <v>2002</v>
      </c>
      <c r="B28" s="7">
        <v>1686403</v>
      </c>
      <c r="C28" s="7">
        <v>4992</v>
      </c>
      <c r="D28" s="7">
        <v>8417822</v>
      </c>
      <c r="E28" s="7">
        <v>732592</v>
      </c>
      <c r="F28" s="7">
        <v>153</v>
      </c>
      <c r="G28" s="8">
        <v>112288</v>
      </c>
    </row>
    <row r="29" spans="1:7" ht="14.25">
      <c r="A29" s="5">
        <v>2003</v>
      </c>
      <c r="B29" s="7">
        <v>1575927</v>
      </c>
      <c r="C29" s="7">
        <v>4798</v>
      </c>
      <c r="D29" s="7">
        <v>7561023</v>
      </c>
      <c r="E29" s="7">
        <v>742453</v>
      </c>
      <c r="F29" s="7">
        <v>153</v>
      </c>
      <c r="G29" s="8">
        <v>113541</v>
      </c>
    </row>
    <row r="30" spans="1:7" ht="14.25">
      <c r="A30" s="5">
        <v>2004</v>
      </c>
      <c r="B30" s="7">
        <v>1519303</v>
      </c>
      <c r="C30" s="7">
        <v>4732</v>
      </c>
      <c r="D30" s="7">
        <v>7189581</v>
      </c>
      <c r="E30" s="7">
        <v>743079</v>
      </c>
      <c r="F30" s="7">
        <v>165</v>
      </c>
      <c r="G30" s="8">
        <v>122538</v>
      </c>
    </row>
    <row r="31" spans="1:7" ht="14.25">
      <c r="A31" s="5">
        <v>2005</v>
      </c>
      <c r="B31" s="7">
        <v>1499542</v>
      </c>
      <c r="C31" s="7">
        <v>4955</v>
      </c>
      <c r="D31" s="7">
        <v>7430887</v>
      </c>
      <c r="E31" s="7">
        <v>737681</v>
      </c>
      <c r="F31" s="7">
        <v>167</v>
      </c>
      <c r="G31" s="8">
        <v>123402</v>
      </c>
    </row>
    <row r="32" spans="1:7" ht="14.25">
      <c r="A32" s="5">
        <v>2006</v>
      </c>
      <c r="B32" s="7">
        <v>1736861</v>
      </c>
      <c r="C32" s="7">
        <v>5262</v>
      </c>
      <c r="D32" s="7">
        <v>9138766</v>
      </c>
      <c r="E32" s="7">
        <v>665474</v>
      </c>
      <c r="F32" s="7">
        <v>173</v>
      </c>
      <c r="G32" s="8">
        <v>114917</v>
      </c>
    </row>
    <row r="33" spans="1:7" ht="14.25">
      <c r="A33" s="5">
        <v>2007</v>
      </c>
      <c r="B33" s="220">
        <v>1850508</v>
      </c>
      <c r="C33" s="220">
        <v>5207</v>
      </c>
      <c r="D33" s="220">
        <v>9635688</v>
      </c>
      <c r="E33" s="220">
        <v>630447</v>
      </c>
      <c r="F33" s="220">
        <v>174</v>
      </c>
      <c r="G33" s="238">
        <v>109739</v>
      </c>
    </row>
    <row r="34" spans="1:7" ht="14.25">
      <c r="A34" s="5">
        <v>2008</v>
      </c>
      <c r="B34" s="220">
        <v>1821264</v>
      </c>
      <c r="C34" s="220">
        <v>5125</v>
      </c>
      <c r="D34" s="220">
        <v>9334370</v>
      </c>
      <c r="E34" s="220">
        <v>659576</v>
      </c>
      <c r="F34" s="220">
        <v>176</v>
      </c>
      <c r="G34" s="238">
        <v>115958</v>
      </c>
    </row>
    <row r="35" spans="1:7" ht="14.25">
      <c r="A35" s="5">
        <v>2009</v>
      </c>
      <c r="B35" s="220">
        <v>1824593</v>
      </c>
      <c r="C35" s="220">
        <v>5212</v>
      </c>
      <c r="D35" s="220">
        <v>9509735</v>
      </c>
      <c r="E35" s="220">
        <v>684758</v>
      </c>
      <c r="F35" s="220">
        <v>178</v>
      </c>
      <c r="G35" s="238">
        <v>121862</v>
      </c>
    </row>
    <row r="36" spans="1:7" ht="14.25">
      <c r="A36" s="5">
        <v>2010</v>
      </c>
      <c r="B36" s="220">
        <v>1847011</v>
      </c>
      <c r="C36" s="220">
        <v>5182</v>
      </c>
      <c r="D36" s="220">
        <v>9571571</v>
      </c>
      <c r="E36" s="220">
        <v>701581</v>
      </c>
      <c r="F36" s="220">
        <v>187</v>
      </c>
      <c r="G36" s="238">
        <v>130986</v>
      </c>
    </row>
    <row r="37" spans="1:7" ht="14.25">
      <c r="A37" s="5">
        <v>2011</v>
      </c>
      <c r="B37" s="220">
        <v>1906450</v>
      </c>
      <c r="C37" s="220">
        <v>5248</v>
      </c>
      <c r="D37" s="220">
        <v>10005894</v>
      </c>
      <c r="E37" s="220">
        <v>711170</v>
      </c>
      <c r="F37" s="220">
        <v>193</v>
      </c>
      <c r="G37" s="238">
        <v>137572</v>
      </c>
    </row>
    <row r="38" spans="1:7" ht="14.25">
      <c r="A38" s="5">
        <v>2012</v>
      </c>
      <c r="B38" s="220">
        <v>1979868</v>
      </c>
      <c r="C38" s="220">
        <v>5287</v>
      </c>
      <c r="D38" s="220">
        <v>10467163</v>
      </c>
      <c r="E38" s="220">
        <v>735224</v>
      </c>
      <c r="F38" s="220">
        <v>203</v>
      </c>
      <c r="G38" s="238">
        <v>148944</v>
      </c>
    </row>
    <row r="39" spans="1:7" ht="14.25">
      <c r="A39" s="5">
        <v>2013</v>
      </c>
      <c r="B39" s="220">
        <v>2103559</v>
      </c>
      <c r="C39" s="220">
        <v>5242</v>
      </c>
      <c r="D39" s="220">
        <v>11027062</v>
      </c>
      <c r="E39" s="220">
        <v>762867</v>
      </c>
      <c r="F39" s="220">
        <v>211</v>
      </c>
      <c r="G39" s="238">
        <v>160705</v>
      </c>
    </row>
    <row r="40" spans="1:7" ht="14.25">
      <c r="A40" s="5">
        <v>2014</v>
      </c>
      <c r="B40" s="220">
        <v>2056552</v>
      </c>
      <c r="C40" s="220">
        <v>5086</v>
      </c>
      <c r="D40" s="220">
        <v>10460443</v>
      </c>
      <c r="E40" s="220">
        <v>785420</v>
      </c>
      <c r="F40" s="220">
        <v>220</v>
      </c>
      <c r="G40" s="238">
        <v>172853</v>
      </c>
    </row>
    <row r="41" spans="1:7" ht="14.25">
      <c r="A41" s="120">
        <v>2015</v>
      </c>
      <c r="B41" s="220">
        <v>1951117</v>
      </c>
      <c r="C41" s="220">
        <v>5014</v>
      </c>
      <c r="D41" s="220">
        <v>9782263</v>
      </c>
      <c r="E41" s="220">
        <v>812156</v>
      </c>
      <c r="F41" s="220">
        <v>224</v>
      </c>
      <c r="G41" s="238">
        <v>182123</v>
      </c>
    </row>
    <row r="42" spans="1:7" ht="14.25">
      <c r="A42" s="5">
        <v>2016</v>
      </c>
      <c r="B42" s="220">
        <v>1939849</v>
      </c>
      <c r="C42" s="220">
        <v>5056</v>
      </c>
      <c r="D42" s="220">
        <v>9808699</v>
      </c>
      <c r="E42" s="220">
        <v>827174</v>
      </c>
      <c r="F42" s="220">
        <v>229</v>
      </c>
      <c r="G42" s="238">
        <v>189796</v>
      </c>
    </row>
    <row r="43" spans="1:7" ht="14.25">
      <c r="A43" s="120">
        <v>2017</v>
      </c>
      <c r="B43" s="220">
        <v>1996875</v>
      </c>
      <c r="C43" s="220">
        <v>5155</v>
      </c>
      <c r="D43" s="220">
        <v>10294194</v>
      </c>
      <c r="E43" s="220">
        <v>843812</v>
      </c>
      <c r="F43" s="220">
        <v>235</v>
      </c>
      <c r="G43" s="238">
        <v>198400</v>
      </c>
    </row>
    <row r="44" spans="1:7" s="115" customFormat="1" ht="15" thickBot="1">
      <c r="A44" s="9">
        <v>2018</v>
      </c>
      <c r="B44" s="220">
        <v>2026227</v>
      </c>
      <c r="C44" s="220">
        <v>5374</v>
      </c>
      <c r="D44" s="220">
        <v>10888711</v>
      </c>
      <c r="E44" s="220">
        <v>872374</v>
      </c>
      <c r="F44" s="220">
        <v>242</v>
      </c>
      <c r="G44" s="238">
        <v>210863</v>
      </c>
    </row>
    <row r="45" spans="1:7" ht="14.25">
      <c r="A45" s="354" t="s">
        <v>525</v>
      </c>
      <c r="B45" s="354"/>
      <c r="C45" s="354"/>
      <c r="D45" s="354"/>
      <c r="E45" s="354"/>
      <c r="F45" s="354"/>
      <c r="G45" s="354"/>
    </row>
  </sheetData>
  <sheetProtection/>
  <mergeCells count="6">
    <mergeCell ref="A1:G1"/>
    <mergeCell ref="A45:G45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2018-11-12T03:47:57Z</cp:lastPrinted>
  <dcterms:created xsi:type="dcterms:W3CDTF">1996-12-17T01:32:42Z</dcterms:created>
  <dcterms:modified xsi:type="dcterms:W3CDTF">2019-12-31T09:39:14Z</dcterms:modified>
  <cp:category/>
  <cp:version/>
  <cp:contentType/>
  <cp:contentStatus/>
</cp:coreProperties>
</file>