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立项指南" sheetId="1" r:id="rId1"/>
  </sheets>
  <definedNames>
    <definedName name="_xlnm.Print_Titles" localSheetId="0">立项指南!$4:$4</definedName>
    <definedName name="_xlnm._FilterDatabase" localSheetId="0" hidden="1">立项指南!$A$4:$H$35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<sst xmlns="http://schemas.openxmlformats.org/spreadsheetml/2006/main" count="181" uniqueCount="132">
  <si>
    <r>
      <rPr>
        <sz val="16"/>
        <rFont val="黑体"/>
        <charset val="134"/>
      </rPr>
      <t>附件</t>
    </r>
    <r>
      <rPr>
        <sz val="16"/>
        <rFont val="Times New Roman"/>
        <charset val="134"/>
      </rPr>
      <t>4-4</t>
    </r>
  </si>
  <si>
    <t>护理类医疗服务项目价格表</t>
  </si>
  <si>
    <r>
      <rPr>
        <sz val="11"/>
        <rFont val="宋体"/>
        <charset val="134"/>
      </rPr>
      <t>使用说明：</t>
    </r>
    <r>
      <rPr>
        <sz val="11"/>
        <rFont val="Times New Roman"/>
        <charset val="134"/>
      </rPr>
      <t xml:space="preserve">
1. </t>
    </r>
    <r>
      <rPr>
        <sz val="11"/>
        <rFont val="宋体"/>
        <charset val="134"/>
      </rPr>
      <t>本价格项目表以护理为重点，按照分级护理、专科护理、专项护理分类设立价格项目。医疗服务的政府指导价为最高限价，下浮不限；同时，医疗机构、医务人员实施护理过程中有关创新改良，采取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包括但不限于操作设备、器具及固定资产投入。护理类项目不含监测项目费用。</t>
    </r>
    <r>
      <rPr>
        <sz val="11"/>
        <rFont val="Times New Roman"/>
        <charset val="134"/>
      </rPr>
      <t xml:space="preserve">
3. </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，指同一项目以不同方式提供或在不同场景应用时，确有必要制定差异化收费标准而细分的一类子项，包括在原项目价格基础上增加收费的情况；本类所称</t>
    </r>
    <r>
      <rPr>
        <sz val="11"/>
        <rFont val="Times New Roman"/>
        <charset val="134"/>
      </rPr>
      <t>“</t>
    </r>
    <r>
      <rPr>
        <sz val="11"/>
        <rFont val="宋体"/>
        <charset val="134"/>
      </rPr>
      <t>儿童加收</t>
    </r>
    <r>
      <rPr>
        <sz val="11"/>
        <rFont val="Times New Roman"/>
        <charset val="134"/>
      </rPr>
      <t>”</t>
    </r>
    <r>
      <rPr>
        <sz val="11"/>
        <rFont val="宋体"/>
        <charset val="134"/>
      </rPr>
      <t>，指以</t>
    </r>
    <r>
      <rPr>
        <sz val="11"/>
        <rFont val="Times New Roman"/>
        <charset val="134"/>
      </rPr>
      <t>6</t>
    </r>
    <r>
      <rPr>
        <sz val="11"/>
        <rFont val="宋体"/>
        <charset val="134"/>
      </rPr>
      <t>周岁及以下儿童为对象进行的护理服务，周岁的计算方法以法律的相关规定为准，加收比例按各地市现行政策执行。</t>
    </r>
    <r>
      <rPr>
        <sz val="11"/>
        <rFont val="Times New Roman"/>
        <charset val="134"/>
      </rPr>
      <t xml:space="preserve">
4. </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t>
    </r>
    <r>
      <rPr>
        <sz val="11"/>
        <rFont val="Times New Roman"/>
        <charset val="134"/>
      </rPr>
      <t xml:space="preserve">
6.</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含一般传染病护理，纳入价格构成中，不再单独计费。</t>
    </r>
    <r>
      <rPr>
        <sz val="11"/>
        <rFont val="Times New Roman"/>
        <charset val="134"/>
      </rPr>
      <t xml:space="preserve">
7.</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中的评估，包括但不限于压疮风险评估、跌倒</t>
    </r>
    <r>
      <rPr>
        <sz val="11"/>
        <rFont val="Times New Roman"/>
        <charset val="134"/>
      </rPr>
      <t>/</t>
    </r>
    <r>
      <rPr>
        <sz val="11"/>
        <rFont val="宋体"/>
        <charset val="134"/>
      </rPr>
      <t>坠床风险评估、静脉血栓风险评估、日常生活能力评定、疼痛综合评定、营养风险筛查、呛咳风险评估等相关护理评估，已纳入价格构成，不作为临床量表单独立项，不额外计入收费。</t>
    </r>
    <r>
      <rPr>
        <sz val="11"/>
        <rFont val="Times New Roman"/>
        <charset val="134"/>
      </rPr>
      <t xml:space="preserve">
8.</t>
    </r>
    <r>
      <rPr>
        <sz val="11"/>
        <rFont val="宋体"/>
        <charset val="134"/>
      </rPr>
      <t>本价格项目表中，对</t>
    </r>
    <r>
      <rPr>
        <sz val="11"/>
        <rFont val="Times New Roman"/>
        <charset val="134"/>
      </rPr>
      <t>“</t>
    </r>
    <r>
      <rPr>
        <sz val="11"/>
        <rFont val="宋体"/>
        <charset val="134"/>
      </rPr>
      <t>互联网</t>
    </r>
    <r>
      <rPr>
        <sz val="11"/>
        <rFont val="Times New Roman"/>
        <charset val="134"/>
      </rPr>
      <t>+</t>
    </r>
    <r>
      <rPr>
        <sz val="11"/>
        <rFont val="宋体"/>
        <charset val="134"/>
      </rPr>
      <t>护理服务</t>
    </r>
    <r>
      <rPr>
        <sz val="11"/>
        <rFont val="Times New Roman"/>
        <charset val="134"/>
      </rPr>
      <t>”</t>
    </r>
    <r>
      <rPr>
        <sz val="11"/>
        <rFont val="宋体"/>
        <charset val="134"/>
      </rPr>
      <t>不单设医疗服务价格项目，按照</t>
    </r>
    <r>
      <rPr>
        <sz val="11"/>
        <rFont val="Times New Roman"/>
        <charset val="134"/>
      </rPr>
      <t>“</t>
    </r>
    <r>
      <rPr>
        <sz val="11"/>
        <rFont val="宋体"/>
        <charset val="134"/>
      </rPr>
      <t>上门服务费</t>
    </r>
    <r>
      <rPr>
        <sz val="11"/>
        <rFont val="Times New Roman"/>
        <charset val="134"/>
      </rPr>
      <t>+</t>
    </r>
    <r>
      <rPr>
        <sz val="11"/>
        <rFont val="宋体"/>
        <charset val="134"/>
      </rPr>
      <t>护理项目价格</t>
    </r>
    <r>
      <rPr>
        <sz val="11"/>
        <rFont val="Times New Roman"/>
        <charset val="134"/>
      </rPr>
      <t>”</t>
    </r>
    <r>
      <rPr>
        <sz val="11"/>
        <rFont val="宋体"/>
        <charset val="134"/>
      </rPr>
      <t>的方式计费。</t>
    </r>
    <r>
      <rPr>
        <sz val="11"/>
        <rFont val="Times New Roman"/>
        <charset val="134"/>
      </rPr>
      <t xml:space="preserve">
9.</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10.</t>
    </r>
    <r>
      <rPr>
        <sz val="11"/>
        <rFont val="宋体"/>
        <charset val="134"/>
      </rPr>
      <t>本价格项目表中，</t>
    </r>
    <r>
      <rPr>
        <sz val="11"/>
        <rFont val="Times New Roman"/>
        <charset val="134"/>
      </rPr>
      <t>“</t>
    </r>
    <r>
      <rPr>
        <sz val="11"/>
        <rFont val="宋体"/>
        <charset val="134"/>
      </rPr>
      <t>管</t>
    </r>
    <r>
      <rPr>
        <sz val="11"/>
        <rFont val="Times New Roman"/>
        <charset val="134"/>
      </rPr>
      <t>·</t>
    </r>
    <r>
      <rPr>
        <sz val="11"/>
        <rFont val="宋体"/>
        <charset val="134"/>
      </rPr>
      <t>日</t>
    </r>
    <r>
      <rPr>
        <sz val="11"/>
        <rFont val="Times New Roman"/>
        <charset val="134"/>
      </rPr>
      <t>”</t>
    </r>
    <r>
      <rPr>
        <sz val="11"/>
        <rFont val="宋体"/>
        <charset val="134"/>
      </rPr>
      <t>指每日每管，即按照每日实际护理管路数量计费。如一名患者既行尿管护理又行胃肠减压管路护理，可按照</t>
    </r>
    <r>
      <rPr>
        <sz val="11"/>
        <rFont val="Times New Roman"/>
        <charset val="134"/>
      </rPr>
      <t>“</t>
    </r>
    <r>
      <rPr>
        <sz val="11"/>
        <rFont val="宋体"/>
        <charset val="134"/>
      </rPr>
      <t>引流管护理</t>
    </r>
    <r>
      <rPr>
        <sz val="11"/>
        <rFont val="Times New Roman"/>
        <charset val="134"/>
      </rPr>
      <t>”×2</t>
    </r>
    <r>
      <rPr>
        <sz val="11"/>
        <rFont val="宋体"/>
        <charset val="134"/>
      </rPr>
      <t>的方式计费，并在医嘱中体现的，医疗机构可自行在收费单据中备注，方便患方理解。</t>
    </r>
    <r>
      <rPr>
        <sz val="11"/>
        <rFont val="Times New Roman"/>
        <charset val="134"/>
      </rPr>
      <t xml:space="preserve">
11.</t>
    </r>
    <r>
      <rPr>
        <sz val="11"/>
        <rFont val="宋体"/>
        <charset val="134"/>
      </rPr>
      <t>除价格项目表项目有特殊规定不能同时收取外，专科护理可以与分级护理、专项护理同时收取。</t>
    </r>
    <r>
      <rPr>
        <sz val="11"/>
        <rFont val="Times New Roman"/>
        <charset val="134"/>
      </rPr>
      <t xml:space="preserve">
12.</t>
    </r>
    <r>
      <rPr>
        <sz val="11"/>
        <rFont val="宋体"/>
        <charset val="134"/>
      </rPr>
      <t>按日收取的各项护理费用计入不计出（即入院当日按一日计算收费，出院当日不计算收费）；当日入院当日出院的病人，按一日计收。</t>
    </r>
  </si>
  <si>
    <t>序号</t>
  </si>
  <si>
    <t>财务分类</t>
  </si>
  <si>
    <t>项目代码</t>
  </si>
  <si>
    <t>项目名称</t>
  </si>
  <si>
    <t>服务产出</t>
  </si>
  <si>
    <t>价格构成</t>
  </si>
  <si>
    <t>计价单位</t>
  </si>
  <si>
    <t>计价说明</t>
  </si>
  <si>
    <r>
      <rPr>
        <b/>
        <sz val="12"/>
        <rFont val="宋体"/>
        <charset val="134"/>
      </rPr>
      <t>价格</t>
    </r>
  </si>
  <si>
    <r>
      <rPr>
        <b/>
        <sz val="12"/>
        <rFont val="宋体"/>
        <charset val="134"/>
      </rPr>
      <t>三甲</t>
    </r>
  </si>
  <si>
    <r>
      <rPr>
        <b/>
        <sz val="12"/>
        <rFont val="宋体"/>
        <charset val="134"/>
      </rPr>
      <t>三乙</t>
    </r>
  </si>
  <si>
    <r>
      <rPr>
        <b/>
        <sz val="12"/>
        <rFont val="宋体"/>
        <charset val="134"/>
      </rPr>
      <t>二甲</t>
    </r>
  </si>
  <si>
    <r>
      <rPr>
        <b/>
        <sz val="12"/>
        <rFont val="宋体"/>
        <charset val="134"/>
      </rPr>
      <t>二乙</t>
    </r>
  </si>
  <si>
    <r>
      <rPr>
        <b/>
        <sz val="12"/>
        <rFont val="宋体"/>
        <charset val="134"/>
      </rPr>
      <t>一级</t>
    </r>
  </si>
  <si>
    <t>分级护理</t>
  </si>
  <si>
    <t>F</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</si>
  <si>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</si>
  <si>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</si>
  <si>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</si>
  <si>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</si>
  <si>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日</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</si>
  <si>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</si>
  <si>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</si>
  <si>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</si>
  <si>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</si>
  <si>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</si>
  <si>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</si>
  <si>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</si>
  <si>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</si>
  <si>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</si>
  <si>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</si>
  <si>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</si>
  <si>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</si>
  <si>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</si>
  <si>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</si>
  <si>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</si>
  <si>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</si>
  <si>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</si>
  <si>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</si>
  <si>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</si>
  <si>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</si>
  <si>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</si>
  <si>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</si>
  <si>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</si>
  <si>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</si>
  <si>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</si>
  <si>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</si>
  <si>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r>
      <rPr>
        <sz val="12"/>
        <rFont val="宋体"/>
        <charset val="134"/>
        <scheme val="minor"/>
      </rPr>
      <t>1.指在重症监护病房内实施的护理操作，不可与分级护理同时收费，可以与严密隔离护理/保护性隔离护理同时收费，不包含监测项目费用。
2.</t>
    </r>
    <r>
      <rPr>
        <sz val="12"/>
        <rFont val="宋体"/>
        <charset val="0"/>
        <scheme val="minor"/>
      </rPr>
      <t>转科当日，可分别收取</t>
    </r>
    <r>
      <rPr>
        <sz val="12"/>
        <rFont val="宋体"/>
        <charset val="134"/>
        <scheme val="minor"/>
      </rPr>
      <t>“</t>
    </r>
    <r>
      <rPr>
        <sz val="12"/>
        <rFont val="宋体"/>
        <charset val="0"/>
        <scheme val="minor"/>
      </rPr>
      <t>分级护理</t>
    </r>
    <r>
      <rPr>
        <sz val="12"/>
        <rFont val="宋体"/>
        <charset val="134"/>
        <scheme val="minor"/>
      </rPr>
      <t>”</t>
    </r>
    <r>
      <rPr>
        <sz val="12"/>
        <rFont val="宋体"/>
        <charset val="0"/>
        <scheme val="minor"/>
      </rPr>
      <t>和</t>
    </r>
    <r>
      <rPr>
        <sz val="12"/>
        <rFont val="宋体"/>
        <charset val="134"/>
        <scheme val="minor"/>
      </rPr>
      <t>“</t>
    </r>
    <r>
      <rPr>
        <sz val="12"/>
        <rFont val="宋体"/>
        <charset val="0"/>
        <scheme val="minor"/>
      </rPr>
      <t>重症监护护理</t>
    </r>
    <r>
      <rPr>
        <sz val="12"/>
        <rFont val="宋体"/>
        <charset val="134"/>
        <scheme val="minor"/>
      </rPr>
      <t>”</t>
    </r>
    <r>
      <rPr>
        <sz val="12"/>
        <rFont val="宋体"/>
        <charset val="0"/>
        <scheme val="minor"/>
      </rPr>
      <t>费用。</t>
    </r>
    <r>
      <rPr>
        <sz val="12"/>
        <rFont val="宋体"/>
        <charset val="134"/>
        <scheme val="minor"/>
      </rPr>
      <t>转入重症监护病房后按“小时”收取重症监护护理费用；转入普通病房后，当日可按“日”收取分级护理费用。</t>
    </r>
  </si>
  <si>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</si>
  <si>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</si>
  <si>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</si>
  <si>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</si>
  <si>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</si>
  <si>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</si>
  <si>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</si>
  <si>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</si>
  <si>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</si>
  <si>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</si>
  <si>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</si>
  <si>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</si>
  <si>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</si>
  <si>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</si>
  <si>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</si>
  <si>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</si>
  <si>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</si>
  <si>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</si>
  <si>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</si>
  <si>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</si>
  <si>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</si>
  <si>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</si>
  <si>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</si>
  <si>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</si>
  <si>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</si>
  <si>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</si>
  <si>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</si>
  <si>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</si>
  <si>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</si>
  <si>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</si>
  <si>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</si>
  <si>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</si>
  <si>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</si>
  <si>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</si>
  <si>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</si>
  <si>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</si>
  <si>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</si>
  <si>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</si>
  <si>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</si>
  <si>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</si>
  <si>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</si>
  <si>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</si>
  <si>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</si>
  <si>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</si>
  <si>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</si>
  <si>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</si>
  <si>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</si>
  <si>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</si>
  <si>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</si>
  <si>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</si>
  <si>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</si>
  <si>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</si>
  <si>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</si>
  <si>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</si>
  <si>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</si>
  <si>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</si>
  <si>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</si>
  <si>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</si>
  <si>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</si>
  <si>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</si>
  <si>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</si>
  <si>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</si>
  <si>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</si>
  <si>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</si>
  <si>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</si>
  <si>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</si>
  <si>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</si>
  <si>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</si>
  <si>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</si>
  <si>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</si>
  <si>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</si>
  <si>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</si>
  <si>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</si>
  <si>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2"/>
        <rFont val="宋体"/>
        <charset val="0"/>
        <scheme val="minor"/>
      </rPr>
      <t>造口</t>
    </r>
    <r>
      <rPr>
        <sz val="12"/>
        <rFont val="宋体"/>
        <charset val="134"/>
        <scheme val="minor"/>
      </rPr>
      <t>/</t>
    </r>
    <r>
      <rPr>
        <sz val="12"/>
        <rFont val="宋体"/>
        <charset val="0"/>
        <scheme val="minor"/>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</si>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</sst>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Red]\(0.0\)"/>
    <numFmt numFmtId="178" formatCode="0.0_ "/>
  </numFmts>
  <fonts count="38">
    <font>
      <sz val="11"/>
      <color theme="1"/>
      <name val="宋体"/>
      <charset val="134"/>
      <scheme val="minor"/>
    </font>
    <font>
      <sz val="11"/>
      <name val="宋体"/>
      <charset val="134"/>
      <scheme val="minor"/>
    </font>
    <font>
      <sz val="11"/>
      <name val="Times New Roman"/>
      <charset val="134"/>
    </font>
    <font>
      <sz val="16"/>
      <name val="黑体"/>
      <charset val="134"/>
    </font>
    <font>
      <sz val="20"/>
      <name val="方正小标宋简体"/>
      <charset val="134"/>
    </font>
    <font>
      <sz val="20"/>
      <name val="Times New Roman"/>
      <charset val="134"/>
    </font>
    <font>
      <sz val="11"/>
      <name val="宋体"/>
      <charset val="134"/>
    </font>
    <font>
      <sz val="12"/>
      <name val="黑体"/>
      <charset val="134"/>
    </font>
    <font>
      <sz val="14"/>
      <name val="楷体"/>
      <charset val="134"/>
    </font>
    <font>
      <sz val="14"/>
      <name val="Times New Roman"/>
      <charset val="134"/>
    </font>
    <font>
      <sz val="12"/>
      <name val="Times New Roman"/>
      <charset val="134"/>
    </font>
    <font>
      <sz val="12"/>
      <name val="宋体"/>
      <charset val="134"/>
      <scheme val="minor"/>
    </font>
    <font>
      <strike/>
      <sz val="12"/>
      <name val="宋体"/>
      <charset val="134"/>
      <scheme val="minor"/>
    </font>
    <font>
      <sz val="14"/>
      <name val="宋体"/>
      <charset val="134"/>
    </font>
    <font>
      <sz val="14"/>
      <name val="宋体"/>
      <charset val="134"/>
      <scheme val="minor"/>
    </font>
    <font>
      <sz val="12"/>
      <name val="宋体"/>
      <charset val="0"/>
      <scheme val="minor"/>
    </font>
    <font>
      <sz val="12"/>
      <name val="Times New Roman"/>
      <charset val="0"/>
    </font>
    <font>
      <b/>
      <sz val="12"/>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name val="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5"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1" fillId="0" borderId="0" xfId="0" applyFont="1" applyAlignment="1">
      <alignment horizontal="center" vertical="center"/>
    </xf>
    <xf numFmtId="176" fontId="2" fillId="0" borderId="0" xfId="0" applyNumberFormat="1" applyFont="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8" fillId="0" borderId="1" xfId="0" applyFont="1" applyBorder="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xf>
    <xf numFmtId="0" fontId="11" fillId="0" borderId="4" xfId="0" applyFont="1" applyBorder="1" applyAlignment="1">
      <alignment vertical="center" wrapText="1"/>
    </xf>
    <xf numFmtId="0" fontId="12" fillId="0" borderId="4" xfId="0" applyFont="1" applyBorder="1" applyAlignment="1">
      <alignment vertical="center" wrapText="1"/>
    </xf>
    <xf numFmtId="0" fontId="13" fillId="0" borderId="4" xfId="0" applyFont="1" applyBorder="1" applyAlignment="1">
      <alignment horizontal="left" vertical="center"/>
    </xf>
    <xf numFmtId="0" fontId="9" fillId="0" borderId="5" xfId="0" applyFont="1" applyBorder="1" applyAlignment="1">
      <alignment horizontal="left" vertical="center"/>
    </xf>
    <xf numFmtId="0" fontId="14" fillId="0" borderId="5" xfId="0" applyFont="1" applyBorder="1" applyAlignment="1">
      <alignment horizontal="left" vertical="center"/>
    </xf>
    <xf numFmtId="0" fontId="14" fillId="0" borderId="5" xfId="0" applyFont="1" applyBorder="1" applyAlignment="1">
      <alignment horizontal="center" vertical="center"/>
    </xf>
    <xf numFmtId="0" fontId="11" fillId="0" borderId="1" xfId="0" applyFont="1" applyFill="1" applyBorder="1" applyAlignment="1">
      <alignment vertical="center" wrapText="1"/>
    </xf>
    <xf numFmtId="0" fontId="10" fillId="0" borderId="1" xfId="0"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wrapText="1"/>
    </xf>
    <xf numFmtId="0" fontId="15" fillId="0" borderId="4" xfId="0" applyFont="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vertical="center" wrapText="1"/>
    </xf>
    <xf numFmtId="0" fontId="16" fillId="0" borderId="1" xfId="0" applyFont="1" applyBorder="1" applyAlignment="1">
      <alignment vertical="center" wrapText="1"/>
    </xf>
    <xf numFmtId="0" fontId="15" fillId="0" borderId="1" xfId="0" applyFont="1" applyBorder="1" applyAlignment="1">
      <alignment vertical="center" wrapText="1"/>
    </xf>
    <xf numFmtId="177" fontId="17" fillId="0" borderId="3"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178" fontId="1" fillId="0" borderId="1" xfId="0" applyNumberFormat="1" applyFont="1" applyBorder="1" applyAlignment="1">
      <alignment horizontal="center" vertical="center"/>
    </xf>
    <xf numFmtId="0" fontId="10" fillId="0" borderId="1" xfId="0" applyFont="1" applyBorder="1" applyAlignment="1" quotePrefix="1">
      <alignment vertical="center" wrapText="1"/>
    </xf>
    <xf numFmtId="0" fontId="10" fillId="0" borderId="1" xfId="0" applyFont="1" applyBorder="1" applyAlignment="1" quotePrefix="1">
      <alignment vertical="center"/>
    </xf>
    <xf numFmtId="0" fontId="10" fillId="0" borderId="1" xfId="0" applyFont="1" applyFill="1" applyBorder="1" applyAlignment="1" quotePrefix="1">
      <alignment vertical="center" wrapText="1"/>
    </xf>
    <xf numFmtId="0" fontId="16" fillId="0" borderId="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M35"/>
  <sheetViews>
    <sheetView tabSelected="1" zoomScaleSheetLayoutView="115" topLeftCell="C15" workbookViewId="0">
      <selection activeCell="J20" sqref="J20:M21"/>
    </sheetView>
  </sheetViews>
  <sheetFormatPr defaultColWidth="9" defaultRowHeight="15"/>
  <cols>
    <col min="1" max="1" width="7.375" style="3" customWidth="1"/>
    <col min="2" max="3" width="18" style="3" customWidth="1"/>
    <col min="4" max="4" width="20.125" style="1" customWidth="1"/>
    <col min="5" max="5" width="39.375" style="1" customWidth="1"/>
    <col min="6" max="6" width="47.75" style="1" customWidth="1"/>
    <col min="7" max="7" width="8.75" style="4" customWidth="1"/>
    <col min="8" max="8" width="35.5" style="1" customWidth="1"/>
    <col min="9" max="9" width="12.3916666666667" style="5" customWidth="1"/>
    <col min="10" max="13" width="12.625" style="1"/>
    <col min="14" max="16384" width="9" style="1"/>
  </cols>
  <sheetData>
    <row r="1" s="1" customFormat="1" ht="27" customHeight="1" spans="1:9">
      <c r="A1" s="6" t="s">
        <v>0</v>
      </c>
      <c r="B1" s="3"/>
      <c r="C1" s="3"/>
      <c r="I1" s="5"/>
    </row>
    <row r="2" ht="26.25" spans="1:9">
      <c r="A2" s="7" t="s">
        <v>1</v>
      </c>
      <c r="B2" s="8"/>
      <c r="C2" s="8"/>
      <c r="D2" s="7"/>
      <c r="E2" s="7"/>
      <c r="F2" s="7"/>
      <c r="G2" s="7"/>
      <c r="H2" s="7"/>
      <c r="I2" s="8"/>
    </row>
    <row r="3" ht="296" customHeight="1" spans="1:13">
      <c r="A3" s="9" t="s">
        <v>2</v>
      </c>
      <c r="B3" s="9"/>
      <c r="C3" s="9"/>
      <c r="D3" s="9"/>
      <c r="E3" s="9"/>
      <c r="F3" s="9"/>
      <c r="G3" s="9"/>
      <c r="H3" s="9"/>
      <c r="I3" s="9"/>
      <c r="J3" s="9"/>
      <c r="K3" s="9"/>
      <c r="L3" s="9"/>
      <c r="M3" s="9"/>
    </row>
    <row r="4" ht="15.75" spans="1:13">
      <c r="A4" s="10" t="s">
        <v>3</v>
      </c>
      <c r="B4" s="11" t="s">
        <v>4</v>
      </c>
      <c r="C4" s="11" t="s">
        <v>5</v>
      </c>
      <c r="D4" s="11" t="s">
        <v>6</v>
      </c>
      <c r="E4" s="11" t="s">
        <v>7</v>
      </c>
      <c r="F4" s="11" t="s">
        <v>8</v>
      </c>
      <c r="G4" s="11" t="s">
        <v>9</v>
      </c>
      <c r="H4" s="11" t="s">
        <v>10</v>
      </c>
      <c r="I4" s="39" t="s">
        <v>11</v>
      </c>
      <c r="J4" s="39"/>
      <c r="K4" s="39"/>
      <c r="L4" s="39"/>
      <c r="M4" s="39"/>
    </row>
    <row r="5" ht="14.25" spans="1:13">
      <c r="A5" s="12"/>
      <c r="B5" s="13"/>
      <c r="C5" s="13"/>
      <c r="D5" s="13"/>
      <c r="E5" s="13"/>
      <c r="F5" s="13"/>
      <c r="G5" s="13"/>
      <c r="H5" s="13"/>
      <c r="I5" s="40" t="s">
        <v>12</v>
      </c>
      <c r="J5" s="40" t="s">
        <v>13</v>
      </c>
      <c r="K5" s="40" t="s">
        <v>14</v>
      </c>
      <c r="L5" s="40" t="s">
        <v>15</v>
      </c>
      <c r="M5" s="40" t="s">
        <v>16</v>
      </c>
    </row>
    <row r="6" ht="18.75" spans="1:13">
      <c r="A6" s="14" t="s">
        <v>17</v>
      </c>
      <c r="B6" s="15"/>
      <c r="C6" s="15"/>
      <c r="D6" s="14"/>
      <c r="E6" s="14"/>
      <c r="F6" s="14"/>
      <c r="G6" s="16"/>
      <c r="H6" s="14"/>
      <c r="I6" s="41"/>
      <c r="J6" s="41"/>
      <c r="K6" s="41"/>
      <c r="L6" s="41"/>
      <c r="M6" s="41"/>
    </row>
    <row r="7" ht="122" customHeight="1" spans="1:13">
      <c r="A7" s="17">
        <v>1</v>
      </c>
      <c r="B7" s="18" t="s">
        <v>18</v>
      </c>
      <c r="C7" s="43" t="s">
        <v>19</v>
      </c>
      <c r="D7" s="20" t="s">
        <v>20</v>
      </c>
      <c r="E7" s="20" t="s">
        <v>21</v>
      </c>
      <c r="F7" s="20" t="s">
        <v>22</v>
      </c>
      <c r="G7" s="21" t="s">
        <v>23</v>
      </c>
      <c r="H7" s="22"/>
      <c r="I7" s="41">
        <v>162</v>
      </c>
      <c r="J7" s="41">
        <f t="shared" ref="J7:J12" si="0">K7*1.05</f>
        <v>154.636363636364</v>
      </c>
      <c r="K7" s="41">
        <f t="shared" ref="K7:K12" si="1">I7/1.1</f>
        <v>147.272727272727</v>
      </c>
      <c r="L7" s="41">
        <f t="shared" ref="L7:L12" si="2">K7*0.95</f>
        <v>139.909090909091</v>
      </c>
      <c r="M7" s="41">
        <f t="shared" ref="M7:M12" si="3">K7*0.9</f>
        <v>132.545454545455</v>
      </c>
    </row>
    <row r="8" ht="23" customHeight="1" spans="1:13">
      <c r="A8" s="17"/>
      <c r="B8" s="18" t="s">
        <v>18</v>
      </c>
      <c r="C8" s="43" t="s">
        <v>24</v>
      </c>
      <c r="D8" s="20" t="s">
        <v>25</v>
      </c>
      <c r="E8" s="20"/>
      <c r="F8" s="20"/>
      <c r="G8" s="21" t="s">
        <v>23</v>
      </c>
      <c r="H8" s="22"/>
      <c r="I8" s="41">
        <f>I7*0.2</f>
        <v>32.4</v>
      </c>
      <c r="J8" s="41">
        <f>J7*0.2</f>
        <v>30.9272727272727</v>
      </c>
      <c r="K8" s="41">
        <f>K7*0.2</f>
        <v>29.4545454545455</v>
      </c>
      <c r="L8" s="41">
        <f>L7*0.2</f>
        <v>27.9818181818182</v>
      </c>
      <c r="M8" s="41">
        <f>M7*0.2</f>
        <v>26.5090909090909</v>
      </c>
    </row>
    <row r="9" ht="127" customHeight="1" spans="1:13">
      <c r="A9" s="17">
        <v>2</v>
      </c>
      <c r="B9" s="18" t="s">
        <v>18</v>
      </c>
      <c r="C9" s="43" t="s">
        <v>26</v>
      </c>
      <c r="D9" s="20" t="s">
        <v>27</v>
      </c>
      <c r="E9" s="20" t="s">
        <v>28</v>
      </c>
      <c r="F9" s="20" t="s">
        <v>22</v>
      </c>
      <c r="G9" s="21" t="s">
        <v>23</v>
      </c>
      <c r="H9" s="23"/>
      <c r="I9" s="41">
        <v>61.2</v>
      </c>
      <c r="J9" s="41">
        <f t="shared" si="0"/>
        <v>58.4181818181818</v>
      </c>
      <c r="K9" s="41">
        <f t="shared" si="1"/>
        <v>55.6363636363636</v>
      </c>
      <c r="L9" s="41">
        <f t="shared" si="2"/>
        <v>52.8545454545455</v>
      </c>
      <c r="M9" s="41">
        <f t="shared" si="3"/>
        <v>50.0727272727273</v>
      </c>
    </row>
    <row r="10" s="1" customFormat="1" ht="21" customHeight="1" spans="1:13">
      <c r="A10" s="17"/>
      <c r="B10" s="18" t="s">
        <v>18</v>
      </c>
      <c r="C10" s="43" t="s">
        <v>29</v>
      </c>
      <c r="D10" s="20" t="s">
        <v>30</v>
      </c>
      <c r="E10" s="20"/>
      <c r="F10" s="20"/>
      <c r="G10" s="21" t="s">
        <v>23</v>
      </c>
      <c r="H10" s="23"/>
      <c r="I10" s="41">
        <f>I9*0.2</f>
        <v>12.24</v>
      </c>
      <c r="J10" s="41">
        <f>J9*0.2</f>
        <v>11.6836363636364</v>
      </c>
      <c r="K10" s="41">
        <f>K9*0.2</f>
        <v>11.1272727272727</v>
      </c>
      <c r="L10" s="41">
        <f>L9*0.2</f>
        <v>10.5709090909091</v>
      </c>
      <c r="M10" s="41">
        <f>M9*0.2</f>
        <v>10.0145454545455</v>
      </c>
    </row>
    <row r="11" ht="90" customHeight="1" spans="1:13">
      <c r="A11" s="17">
        <v>3</v>
      </c>
      <c r="B11" s="18" t="s">
        <v>18</v>
      </c>
      <c r="C11" s="43" t="s">
        <v>31</v>
      </c>
      <c r="D11" s="20" t="s">
        <v>32</v>
      </c>
      <c r="E11" s="20" t="s">
        <v>33</v>
      </c>
      <c r="F11" s="20" t="s">
        <v>34</v>
      </c>
      <c r="G11" s="21" t="s">
        <v>23</v>
      </c>
      <c r="H11" s="22"/>
      <c r="I11" s="41">
        <v>32.4</v>
      </c>
      <c r="J11" s="41">
        <f t="shared" si="0"/>
        <v>30.9272727272727</v>
      </c>
      <c r="K11" s="41">
        <f t="shared" si="1"/>
        <v>29.4545454545454</v>
      </c>
      <c r="L11" s="41">
        <f t="shared" si="2"/>
        <v>27.9818181818182</v>
      </c>
      <c r="M11" s="41">
        <f t="shared" si="3"/>
        <v>26.5090909090909</v>
      </c>
    </row>
    <row r="12" ht="72" customHeight="1" spans="1:13">
      <c r="A12" s="17">
        <v>4</v>
      </c>
      <c r="B12" s="18" t="s">
        <v>18</v>
      </c>
      <c r="C12" s="43" t="s">
        <v>35</v>
      </c>
      <c r="D12" s="20" t="s">
        <v>36</v>
      </c>
      <c r="E12" s="20" t="s">
        <v>37</v>
      </c>
      <c r="F12" s="20" t="s">
        <v>38</v>
      </c>
      <c r="G12" s="21" t="s">
        <v>23</v>
      </c>
      <c r="H12" s="22"/>
      <c r="I12" s="41">
        <v>18</v>
      </c>
      <c r="J12" s="41">
        <f t="shared" si="0"/>
        <v>17.1818181818182</v>
      </c>
      <c r="K12" s="41">
        <f t="shared" si="1"/>
        <v>16.3636363636364</v>
      </c>
      <c r="L12" s="41">
        <f t="shared" si="2"/>
        <v>15.5454545454545</v>
      </c>
      <c r="M12" s="41">
        <f t="shared" si="3"/>
        <v>14.7272727272727</v>
      </c>
    </row>
    <row r="13" ht="18.75" spans="1:13">
      <c r="A13" s="24" t="s">
        <v>39</v>
      </c>
      <c r="B13" s="25"/>
      <c r="C13" s="25"/>
      <c r="D13" s="26"/>
      <c r="E13" s="26"/>
      <c r="F13" s="26"/>
      <c r="G13" s="27"/>
      <c r="H13" s="26"/>
      <c r="I13" s="41"/>
      <c r="J13" s="41"/>
      <c r="K13" s="41"/>
      <c r="L13" s="41"/>
      <c r="M13" s="41"/>
    </row>
    <row r="14" ht="107" customHeight="1" spans="1:13">
      <c r="A14" s="17">
        <v>5</v>
      </c>
      <c r="B14" s="18" t="s">
        <v>18</v>
      </c>
      <c r="C14" s="43" t="s">
        <v>40</v>
      </c>
      <c r="D14" s="20" t="s">
        <v>41</v>
      </c>
      <c r="E14" s="20" t="s">
        <v>42</v>
      </c>
      <c r="F14" s="20" t="s">
        <v>43</v>
      </c>
      <c r="G14" s="21" t="s">
        <v>23</v>
      </c>
      <c r="H14" s="22" t="s">
        <v>44</v>
      </c>
      <c r="I14" s="41">
        <v>23.4</v>
      </c>
      <c r="J14" s="41">
        <f t="shared" ref="J14:J18" si="4">K14*1.05</f>
        <v>22.3363636363636</v>
      </c>
      <c r="K14" s="41">
        <f t="shared" ref="K14:K18" si="5">I14/1.1</f>
        <v>21.2727272727273</v>
      </c>
      <c r="L14" s="41">
        <f t="shared" ref="L14:L18" si="6">K14*0.95</f>
        <v>20.2090909090909</v>
      </c>
      <c r="M14" s="41">
        <f t="shared" ref="M14:M18" si="7">K14*0.9</f>
        <v>19.1454545454545</v>
      </c>
    </row>
    <row r="15" ht="154" customHeight="1" spans="1:13">
      <c r="A15" s="17">
        <v>6</v>
      </c>
      <c r="B15" s="18" t="s">
        <v>18</v>
      </c>
      <c r="C15" s="43" t="s">
        <v>45</v>
      </c>
      <c r="D15" s="20" t="s">
        <v>46</v>
      </c>
      <c r="E15" s="28" t="s">
        <v>47</v>
      </c>
      <c r="F15" s="20" t="s">
        <v>48</v>
      </c>
      <c r="G15" s="21" t="s">
        <v>49</v>
      </c>
      <c r="H15" s="22" t="s">
        <v>50</v>
      </c>
      <c r="I15" s="41">
        <v>12.6</v>
      </c>
      <c r="J15" s="41">
        <f t="shared" si="4"/>
        <v>12.0272727272727</v>
      </c>
      <c r="K15" s="41">
        <f t="shared" si="5"/>
        <v>11.4545454545455</v>
      </c>
      <c r="L15" s="41">
        <f t="shared" si="6"/>
        <v>10.8818181818182</v>
      </c>
      <c r="M15" s="41">
        <f t="shared" si="7"/>
        <v>10.3090909090909</v>
      </c>
    </row>
    <row r="16" ht="28.5" spans="1:13">
      <c r="A16" s="17"/>
      <c r="B16" s="18" t="s">
        <v>18</v>
      </c>
      <c r="C16" s="43" t="s">
        <v>51</v>
      </c>
      <c r="D16" s="20" t="s">
        <v>52</v>
      </c>
      <c r="E16" s="20"/>
      <c r="F16" s="20"/>
      <c r="G16" s="21" t="s">
        <v>49</v>
      </c>
      <c r="H16" s="22"/>
      <c r="I16" s="41">
        <f>I15*0.2</f>
        <v>2.52</v>
      </c>
      <c r="J16" s="41">
        <f>J15*0.2</f>
        <v>2.40545454545455</v>
      </c>
      <c r="K16" s="41">
        <f>K15*0.2</f>
        <v>2.29090909090909</v>
      </c>
      <c r="L16" s="41">
        <f>L15*0.2</f>
        <v>2.17636363636364</v>
      </c>
      <c r="M16" s="41">
        <f>M15*0.2</f>
        <v>2.06181818181818</v>
      </c>
    </row>
    <row r="17" ht="71" customHeight="1" spans="1:13">
      <c r="A17" s="17">
        <v>7</v>
      </c>
      <c r="B17" s="18" t="s">
        <v>18</v>
      </c>
      <c r="C17" s="43" t="s">
        <v>53</v>
      </c>
      <c r="D17" s="20" t="s">
        <v>54</v>
      </c>
      <c r="E17" s="20" t="s">
        <v>55</v>
      </c>
      <c r="F17" s="20" t="s">
        <v>56</v>
      </c>
      <c r="G17" s="21" t="s">
        <v>23</v>
      </c>
      <c r="H17" s="22"/>
      <c r="I17" s="41">
        <v>14.4</v>
      </c>
      <c r="J17" s="41">
        <f t="shared" si="4"/>
        <v>13.7454545454545</v>
      </c>
      <c r="K17" s="41">
        <f t="shared" si="5"/>
        <v>13.0909090909091</v>
      </c>
      <c r="L17" s="41">
        <f t="shared" si="6"/>
        <v>12.4363636363636</v>
      </c>
      <c r="M17" s="41">
        <f t="shared" si="7"/>
        <v>11.7818181818182</v>
      </c>
    </row>
    <row r="18" ht="60" customHeight="1" spans="1:13">
      <c r="A18" s="17">
        <v>8</v>
      </c>
      <c r="B18" s="18" t="s">
        <v>18</v>
      </c>
      <c r="C18" s="43" t="s">
        <v>57</v>
      </c>
      <c r="D18" s="20" t="s">
        <v>58</v>
      </c>
      <c r="E18" s="20" t="s">
        <v>59</v>
      </c>
      <c r="F18" s="20" t="s">
        <v>60</v>
      </c>
      <c r="G18" s="21" t="s">
        <v>23</v>
      </c>
      <c r="H18" s="22" t="s">
        <v>61</v>
      </c>
      <c r="I18" s="41">
        <v>27</v>
      </c>
      <c r="J18" s="41">
        <f t="shared" si="4"/>
        <v>25.7727272727273</v>
      </c>
      <c r="K18" s="41">
        <f t="shared" si="5"/>
        <v>24.5454545454545</v>
      </c>
      <c r="L18" s="41">
        <f t="shared" si="6"/>
        <v>23.3181818181818</v>
      </c>
      <c r="M18" s="41">
        <f t="shared" si="7"/>
        <v>22.0909090909091</v>
      </c>
    </row>
    <row r="19" ht="28.5" spans="1:13">
      <c r="A19" s="17"/>
      <c r="B19" s="18" t="s">
        <v>18</v>
      </c>
      <c r="C19" s="43" t="s">
        <v>62</v>
      </c>
      <c r="D19" s="20" t="s">
        <v>63</v>
      </c>
      <c r="E19" s="20"/>
      <c r="F19" s="20"/>
      <c r="G19" s="21" t="s">
        <v>23</v>
      </c>
      <c r="H19" s="22"/>
      <c r="I19" s="42">
        <f>I18*0.2</f>
        <v>5.4</v>
      </c>
      <c r="J19" s="42">
        <f>J18*0.2</f>
        <v>5.15454545454545</v>
      </c>
      <c r="K19" s="42">
        <f>K18*0.2</f>
        <v>4.90909090909091</v>
      </c>
      <c r="L19" s="42">
        <f>L18*0.2</f>
        <v>4.66363636363636</v>
      </c>
      <c r="M19" s="42">
        <f>M18*0.2</f>
        <v>4.41818181818182</v>
      </c>
    </row>
    <row r="20" ht="62" customHeight="1" spans="1:13">
      <c r="A20" s="17">
        <v>9</v>
      </c>
      <c r="B20" s="18" t="s">
        <v>18</v>
      </c>
      <c r="C20" s="43" t="s">
        <v>64</v>
      </c>
      <c r="D20" s="20" t="s">
        <v>65</v>
      </c>
      <c r="E20" s="20" t="s">
        <v>66</v>
      </c>
      <c r="F20" s="20" t="s">
        <v>67</v>
      </c>
      <c r="G20" s="21" t="s">
        <v>23</v>
      </c>
      <c r="H20" s="22" t="s">
        <v>68</v>
      </c>
      <c r="I20" s="41">
        <v>27</v>
      </c>
      <c r="J20" s="41">
        <f t="shared" ref="J20:J23" si="8">K20*1.05</f>
        <v>25.7727272727273</v>
      </c>
      <c r="K20" s="41">
        <f t="shared" ref="K20:K23" si="9">I20/1.1</f>
        <v>24.5454545454545</v>
      </c>
      <c r="L20" s="41">
        <f t="shared" ref="L20:L23" si="10">K20*0.95</f>
        <v>23.3181818181818</v>
      </c>
      <c r="M20" s="41">
        <f t="shared" ref="M20:M23" si="11">K20*0.9</f>
        <v>22.0909090909091</v>
      </c>
    </row>
    <row r="21" ht="28.5" spans="1:13">
      <c r="A21" s="17"/>
      <c r="B21" s="18" t="s">
        <v>18</v>
      </c>
      <c r="C21" s="43" t="s">
        <v>69</v>
      </c>
      <c r="D21" s="20" t="s">
        <v>70</v>
      </c>
      <c r="E21" s="20"/>
      <c r="F21" s="20"/>
      <c r="G21" s="21" t="s">
        <v>23</v>
      </c>
      <c r="H21" s="22"/>
      <c r="I21" s="41">
        <f>I20*0.2</f>
        <v>5.4</v>
      </c>
      <c r="J21" s="41">
        <f>J20*0.2</f>
        <v>5.15454545454545</v>
      </c>
      <c r="K21" s="41">
        <f>K20*0.2</f>
        <v>4.90909090909091</v>
      </c>
      <c r="L21" s="41">
        <f>L20*0.2</f>
        <v>4.66363636363636</v>
      </c>
      <c r="M21" s="41">
        <f>M20*0.2</f>
        <v>4.41818181818182</v>
      </c>
    </row>
    <row r="22" ht="84" customHeight="1" spans="1:13">
      <c r="A22" s="17">
        <v>10</v>
      </c>
      <c r="B22" s="18" t="s">
        <v>18</v>
      </c>
      <c r="C22" s="43" t="s">
        <v>71</v>
      </c>
      <c r="D22" s="20" t="s">
        <v>72</v>
      </c>
      <c r="E22" s="20" t="s">
        <v>73</v>
      </c>
      <c r="F22" s="20" t="s">
        <v>74</v>
      </c>
      <c r="G22" s="21" t="s">
        <v>23</v>
      </c>
      <c r="H22" s="22" t="s">
        <v>75</v>
      </c>
      <c r="I22" s="41">
        <v>57.6</v>
      </c>
      <c r="J22" s="41">
        <f t="shared" si="8"/>
        <v>54.9818181818182</v>
      </c>
      <c r="K22" s="41">
        <f t="shared" si="9"/>
        <v>52.3636363636364</v>
      </c>
      <c r="L22" s="41">
        <f t="shared" si="10"/>
        <v>49.7454545454545</v>
      </c>
      <c r="M22" s="41">
        <f t="shared" si="11"/>
        <v>47.1272727272727</v>
      </c>
    </row>
    <row r="23" ht="106" customHeight="1" spans="1:13">
      <c r="A23" s="17">
        <v>11</v>
      </c>
      <c r="B23" s="18" t="s">
        <v>18</v>
      </c>
      <c r="C23" s="43" t="s">
        <v>76</v>
      </c>
      <c r="D23" s="20" t="s">
        <v>77</v>
      </c>
      <c r="E23" s="20" t="s">
        <v>78</v>
      </c>
      <c r="F23" s="20" t="s">
        <v>79</v>
      </c>
      <c r="G23" s="21" t="s">
        <v>23</v>
      </c>
      <c r="H23" s="22" t="s">
        <v>80</v>
      </c>
      <c r="I23" s="41">
        <v>72.9</v>
      </c>
      <c r="J23" s="41">
        <f t="shared" si="8"/>
        <v>69.5863636363636</v>
      </c>
      <c r="K23" s="41">
        <f t="shared" si="9"/>
        <v>66.2727272727273</v>
      </c>
      <c r="L23" s="41">
        <f t="shared" si="10"/>
        <v>62.9590909090909</v>
      </c>
      <c r="M23" s="41">
        <f t="shared" si="11"/>
        <v>59.6454545454545</v>
      </c>
    </row>
    <row r="24" ht="18.75" spans="1:13">
      <c r="A24" s="24" t="s">
        <v>81</v>
      </c>
      <c r="B24" s="25"/>
      <c r="C24" s="25"/>
      <c r="D24" s="26"/>
      <c r="E24" s="26"/>
      <c r="F24" s="26"/>
      <c r="G24" s="27"/>
      <c r="H24" s="26"/>
      <c r="I24" s="41"/>
      <c r="J24" s="41"/>
      <c r="K24" s="41"/>
      <c r="L24" s="41"/>
      <c r="M24" s="41"/>
    </row>
    <row r="25" ht="117" customHeight="1" spans="1:13">
      <c r="A25" s="17">
        <v>12</v>
      </c>
      <c r="B25" s="17" t="s">
        <v>18</v>
      </c>
      <c r="C25" s="44" t="s">
        <v>82</v>
      </c>
      <c r="D25" s="30" t="s">
        <v>83</v>
      </c>
      <c r="E25" s="20" t="s">
        <v>84</v>
      </c>
      <c r="F25" s="20" t="s">
        <v>85</v>
      </c>
      <c r="G25" s="21" t="s">
        <v>86</v>
      </c>
      <c r="H25" s="22" t="s">
        <v>87</v>
      </c>
      <c r="I25" s="41">
        <v>5.4</v>
      </c>
      <c r="J25" s="41">
        <f t="shared" ref="J25:J35" si="12">K25*1.05</f>
        <v>5.15454545454546</v>
      </c>
      <c r="K25" s="41">
        <f t="shared" ref="K25:K35" si="13">I25/1.1</f>
        <v>4.90909090909091</v>
      </c>
      <c r="L25" s="41">
        <f t="shared" ref="L25:L35" si="14">K25*0.95</f>
        <v>4.66363636363636</v>
      </c>
      <c r="M25" s="41">
        <f t="shared" ref="M25:M35" si="15">K25*0.9</f>
        <v>4.41818181818182</v>
      </c>
    </row>
    <row r="26" ht="99" customHeight="1" spans="1:13">
      <c r="A26" s="17">
        <v>13</v>
      </c>
      <c r="B26" s="17" t="s">
        <v>18</v>
      </c>
      <c r="C26" s="44" t="s">
        <v>88</v>
      </c>
      <c r="D26" s="30" t="s">
        <v>89</v>
      </c>
      <c r="E26" s="20" t="s">
        <v>90</v>
      </c>
      <c r="F26" s="20" t="s">
        <v>91</v>
      </c>
      <c r="G26" s="21" t="s">
        <v>86</v>
      </c>
      <c r="H26" s="22" t="s">
        <v>92</v>
      </c>
      <c r="I26" s="41">
        <v>7.2</v>
      </c>
      <c r="J26" s="41">
        <f t="shared" si="12"/>
        <v>6.87272727272727</v>
      </c>
      <c r="K26" s="41">
        <f t="shared" si="13"/>
        <v>6.54545454545454</v>
      </c>
      <c r="L26" s="41">
        <f t="shared" si="14"/>
        <v>6.21818181818182</v>
      </c>
      <c r="M26" s="41">
        <f t="shared" si="15"/>
        <v>5.89090909090909</v>
      </c>
    </row>
    <row r="27" ht="93" customHeight="1" spans="1:13">
      <c r="A27" s="17">
        <v>14</v>
      </c>
      <c r="B27" s="17" t="s">
        <v>18</v>
      </c>
      <c r="C27" s="44" t="s">
        <v>93</v>
      </c>
      <c r="D27" s="30" t="s">
        <v>94</v>
      </c>
      <c r="E27" s="20" t="s">
        <v>95</v>
      </c>
      <c r="F27" s="20" t="s">
        <v>96</v>
      </c>
      <c r="G27" s="21" t="s">
        <v>86</v>
      </c>
      <c r="H27" s="22" t="s">
        <v>97</v>
      </c>
      <c r="I27" s="41">
        <v>7.2</v>
      </c>
      <c r="J27" s="41">
        <f t="shared" si="12"/>
        <v>6.87272727272727</v>
      </c>
      <c r="K27" s="41">
        <f t="shared" si="13"/>
        <v>6.54545454545454</v>
      </c>
      <c r="L27" s="41">
        <f t="shared" si="14"/>
        <v>6.21818181818182</v>
      </c>
      <c r="M27" s="41">
        <f t="shared" si="15"/>
        <v>5.89090909090909</v>
      </c>
    </row>
    <row r="28" ht="97" customHeight="1" spans="1:13">
      <c r="A28" s="17">
        <v>15</v>
      </c>
      <c r="B28" s="17" t="s">
        <v>18</v>
      </c>
      <c r="C28" s="43" t="s">
        <v>98</v>
      </c>
      <c r="D28" s="20" t="s">
        <v>99</v>
      </c>
      <c r="E28" s="20" t="s">
        <v>100</v>
      </c>
      <c r="F28" s="20" t="s">
        <v>101</v>
      </c>
      <c r="G28" s="31" t="s">
        <v>102</v>
      </c>
      <c r="H28" s="22" t="s">
        <v>103</v>
      </c>
      <c r="I28" s="41">
        <v>6.3</v>
      </c>
      <c r="J28" s="41">
        <f t="shared" si="12"/>
        <v>6.01363636363636</v>
      </c>
      <c r="K28" s="41">
        <f t="shared" si="13"/>
        <v>5.72727272727273</v>
      </c>
      <c r="L28" s="41">
        <f t="shared" si="14"/>
        <v>5.44090909090909</v>
      </c>
      <c r="M28" s="41">
        <f t="shared" si="15"/>
        <v>5.15454545454545</v>
      </c>
    </row>
    <row r="29" ht="100" customHeight="1" spans="1:13">
      <c r="A29" s="17">
        <v>16</v>
      </c>
      <c r="B29" s="17" t="s">
        <v>18</v>
      </c>
      <c r="C29" s="43" t="s">
        <v>104</v>
      </c>
      <c r="D29" s="20" t="s">
        <v>105</v>
      </c>
      <c r="E29" s="20" t="s">
        <v>106</v>
      </c>
      <c r="F29" s="20" t="s">
        <v>107</v>
      </c>
      <c r="G29" s="31" t="s">
        <v>23</v>
      </c>
      <c r="H29" s="32"/>
      <c r="I29" s="41">
        <v>54</v>
      </c>
      <c r="J29" s="41">
        <f t="shared" si="12"/>
        <v>51.5454545454545</v>
      </c>
      <c r="K29" s="41">
        <f t="shared" si="13"/>
        <v>49.0909090909091</v>
      </c>
      <c r="L29" s="41">
        <f t="shared" si="14"/>
        <v>46.6363636363636</v>
      </c>
      <c r="M29" s="41">
        <f t="shared" si="15"/>
        <v>44.1818181818182</v>
      </c>
    </row>
    <row r="30" ht="72" customHeight="1" spans="1:13">
      <c r="A30" s="17">
        <v>17</v>
      </c>
      <c r="B30" s="17" t="s">
        <v>18</v>
      </c>
      <c r="C30" s="43" t="s">
        <v>108</v>
      </c>
      <c r="D30" s="20" t="s">
        <v>109</v>
      </c>
      <c r="E30" s="20" t="s">
        <v>110</v>
      </c>
      <c r="F30" s="20" t="s">
        <v>111</v>
      </c>
      <c r="G30" s="31" t="s">
        <v>23</v>
      </c>
      <c r="H30" s="22"/>
      <c r="I30" s="41">
        <v>54</v>
      </c>
      <c r="J30" s="41">
        <f t="shared" si="12"/>
        <v>51.5454545454545</v>
      </c>
      <c r="K30" s="41">
        <f t="shared" si="13"/>
        <v>49.0909090909091</v>
      </c>
      <c r="L30" s="41">
        <f t="shared" si="14"/>
        <v>46.6363636363636</v>
      </c>
      <c r="M30" s="41">
        <f t="shared" si="15"/>
        <v>44.1818181818182</v>
      </c>
    </row>
    <row r="31" s="2" customFormat="1" ht="61" customHeight="1" spans="1:13">
      <c r="A31" s="33">
        <v>18</v>
      </c>
      <c r="B31" s="17" t="s">
        <v>18</v>
      </c>
      <c r="C31" s="45" t="s">
        <v>112</v>
      </c>
      <c r="D31" s="28" t="s">
        <v>113</v>
      </c>
      <c r="E31" s="28" t="s">
        <v>114</v>
      </c>
      <c r="F31" s="28" t="s">
        <v>115</v>
      </c>
      <c r="G31" s="35" t="s">
        <v>102</v>
      </c>
      <c r="H31" s="36"/>
      <c r="I31" s="41">
        <v>6.3</v>
      </c>
      <c r="J31" s="41">
        <f t="shared" si="12"/>
        <v>6.01363636363636</v>
      </c>
      <c r="K31" s="41">
        <f t="shared" si="13"/>
        <v>5.72727272727273</v>
      </c>
      <c r="L31" s="41">
        <f t="shared" si="14"/>
        <v>5.44090909090909</v>
      </c>
      <c r="M31" s="41">
        <f t="shared" si="15"/>
        <v>5.15454545454545</v>
      </c>
    </row>
    <row r="32" ht="42" customHeight="1" spans="1:13">
      <c r="A32" s="17"/>
      <c r="B32" s="17" t="s">
        <v>18</v>
      </c>
      <c r="C32" s="43" t="s">
        <v>116</v>
      </c>
      <c r="D32" s="20" t="s">
        <v>117</v>
      </c>
      <c r="E32" s="20"/>
      <c r="F32" s="20"/>
      <c r="G32" s="31" t="s">
        <v>102</v>
      </c>
      <c r="H32" s="32" t="s">
        <v>118</v>
      </c>
      <c r="I32" s="41">
        <v>4.5</v>
      </c>
      <c r="J32" s="41">
        <f t="shared" si="12"/>
        <v>4.29545454545455</v>
      </c>
      <c r="K32" s="41">
        <f t="shared" si="13"/>
        <v>4.09090909090909</v>
      </c>
      <c r="L32" s="41">
        <f t="shared" si="14"/>
        <v>3.88636363636364</v>
      </c>
      <c r="M32" s="41">
        <f t="shared" si="15"/>
        <v>3.68181818181818</v>
      </c>
    </row>
    <row r="33" s="2" customFormat="1" ht="70" customHeight="1" spans="1:13">
      <c r="A33" s="33">
        <v>19</v>
      </c>
      <c r="B33" s="17" t="s">
        <v>18</v>
      </c>
      <c r="C33" s="45" t="s">
        <v>119</v>
      </c>
      <c r="D33" s="28" t="s">
        <v>120</v>
      </c>
      <c r="E33" s="28" t="s">
        <v>121</v>
      </c>
      <c r="F33" s="28" t="s">
        <v>122</v>
      </c>
      <c r="G33" s="35" t="s">
        <v>23</v>
      </c>
      <c r="H33" s="36"/>
      <c r="I33" s="41">
        <v>5.4</v>
      </c>
      <c r="J33" s="41">
        <f t="shared" si="12"/>
        <v>5.15454545454546</v>
      </c>
      <c r="K33" s="41">
        <f t="shared" si="13"/>
        <v>4.90909090909091</v>
      </c>
      <c r="L33" s="41">
        <f t="shared" si="14"/>
        <v>4.66363636363636</v>
      </c>
      <c r="M33" s="41">
        <f t="shared" si="15"/>
        <v>4.41818181818182</v>
      </c>
    </row>
    <row r="34" ht="70" customHeight="1" spans="1:13">
      <c r="A34" s="17">
        <v>20</v>
      </c>
      <c r="B34" s="17" t="s">
        <v>18</v>
      </c>
      <c r="C34" s="46" t="s">
        <v>123</v>
      </c>
      <c r="D34" s="38" t="s">
        <v>124</v>
      </c>
      <c r="E34" s="20" t="s">
        <v>125</v>
      </c>
      <c r="F34" s="20" t="s">
        <v>126</v>
      </c>
      <c r="G34" s="31" t="s">
        <v>127</v>
      </c>
      <c r="H34" s="22"/>
      <c r="I34" s="41">
        <v>18</v>
      </c>
      <c r="J34" s="41">
        <f t="shared" si="12"/>
        <v>17.1818181818182</v>
      </c>
      <c r="K34" s="41">
        <f t="shared" si="13"/>
        <v>16.3636363636364</v>
      </c>
      <c r="L34" s="41">
        <f t="shared" si="14"/>
        <v>15.5454545454545</v>
      </c>
      <c r="M34" s="41">
        <f t="shared" si="15"/>
        <v>14.7272727272727</v>
      </c>
    </row>
    <row r="35" ht="111" customHeight="1" spans="1:13">
      <c r="A35" s="17">
        <v>21</v>
      </c>
      <c r="B35" s="17" t="s">
        <v>18</v>
      </c>
      <c r="C35" s="43" t="s">
        <v>128</v>
      </c>
      <c r="D35" s="20" t="s">
        <v>129</v>
      </c>
      <c r="E35" s="20" t="s">
        <v>130</v>
      </c>
      <c r="F35" s="20" t="s">
        <v>131</v>
      </c>
      <c r="G35" s="31" t="s">
        <v>23</v>
      </c>
      <c r="H35" s="22"/>
      <c r="I35" s="41">
        <v>11.7</v>
      </c>
      <c r="J35" s="41">
        <f t="shared" si="12"/>
        <v>11.1681818181818</v>
      </c>
      <c r="K35" s="41">
        <f t="shared" si="13"/>
        <v>10.6363636363636</v>
      </c>
      <c r="L35" s="41">
        <f t="shared" si="14"/>
        <v>10.1045454545455</v>
      </c>
      <c r="M35" s="41">
        <f t="shared" si="15"/>
        <v>9.57272727272727</v>
      </c>
    </row>
  </sheetData>
  <mergeCells count="20">
    <mergeCell ref="A2:I2"/>
    <mergeCell ref="A3:M3"/>
    <mergeCell ref="I4:M4"/>
    <mergeCell ref="A6:H6"/>
    <mergeCell ref="A13:H13"/>
    <mergeCell ref="A24:H24"/>
    <mergeCell ref="A4:A5"/>
    <mergeCell ref="A7:A8"/>
    <mergeCell ref="A9:A10"/>
    <mergeCell ref="A15:A16"/>
    <mergeCell ref="A18:A19"/>
    <mergeCell ref="A20:A21"/>
    <mergeCell ref="A31:A32"/>
    <mergeCell ref="B4:B5"/>
    <mergeCell ref="C4:C5"/>
    <mergeCell ref="D4:D5"/>
    <mergeCell ref="E4:E5"/>
    <mergeCell ref="F4:F5"/>
    <mergeCell ref="G4:G5"/>
    <mergeCell ref="H4:H5"/>
  </mergeCells>
  <printOptions horizontalCentered="1"/>
  <pageMargins left="0.751388888888889" right="0.751388888888889" top="0.590277777777778" bottom="0.590277777777778" header="0.5" footer="0.5"/>
  <pageSetup paperSize="9" scale="54" fitToHeight="0" orientation="landscape" horizontalDpi="600"/>
  <headerFooter>
    <oddFooter>&amp;C第 &amp;P 页，共 &amp;N 页</oddFooter>
  </headerFooter>
  <rowBreaks count="4" manualBreakCount="4">
    <brk id="10" max="234" man="1"/>
    <brk id="19" max="234" man="1"/>
    <brk id="27" max="234" man="1"/>
    <brk id="35" max="234" man="1"/>
  </rowBreaks>
  <ignoredErrors>
    <ignoredError sqref="J19:M21 J16:M16 J8:M10"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六月荷花</cp:lastModifiedBy>
  <dcterms:created xsi:type="dcterms:W3CDTF">2025-01-26T06:44:00Z</dcterms:created>
  <dcterms:modified xsi:type="dcterms:W3CDTF">2025-04-24T09:59:30Z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22FAE5E45F4760496FAAE367CDD9818A</vt:lpwstr>
  </property>
  <property fmtid="{D5CDD505-2E9C-101B-9397-08002B2CF9AE}" pid="3" name="KSOProductBuildVer">
    <vt:lpwstr>2052-12.1.0.20784</vt:lpwstr>
  </property>
</Properties>
</file>