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tabRatio="936" firstSheet="6" activeTab="12"/>
  </bookViews>
  <sheets>
    <sheet name="附件3（总表）" sheetId="3" r:id="rId1"/>
    <sheet name="附件3-1（明细汇总表）" sheetId="4" r:id="rId2"/>
    <sheet name="附件3-2-残疾人事业资金" sheetId="5" r:id="rId3"/>
    <sheet name="附件3-3-城乡医疗救助资金" sheetId="6" r:id="rId4"/>
    <sheet name="附件3-4-养老服务体系资金" sheetId="7" r:id="rId5"/>
    <sheet name="附件3-5社区居家养老服务站点维护资金" sheetId="12" r:id="rId6"/>
    <sheet name="附件3-6高龄老人津贴及百岁老人慰问金" sheetId="10" r:id="rId7"/>
    <sheet name="附件3-7敬老院运营经费" sheetId="14" r:id="rId8"/>
    <sheet name="附件3-8社工服务站和社区社会组织孵化基地" sheetId="11" r:id="rId9"/>
    <sheet name="附件3-9-民政管理事务和其他" sheetId="8" r:id="rId10"/>
    <sheet name="附件3-10-县市区公益金" sheetId="9" r:id="rId11"/>
    <sheet name="附件3-11-养老服务体系建设绩效目标表" sheetId="15" r:id="rId12"/>
    <sheet name="附件3-12-民政管理事务和其他绩效目标表" sheetId="16" r:id="rId13"/>
  </sheets>
  <definedNames>
    <definedName name="_xlnm.Print_Area" localSheetId="0">'附件3（总表）'!$A$1:$D$29</definedName>
    <definedName name="_xlnm.Print_Area" localSheetId="4">'附件3-4-养老服务体系资金'!$A$1:$D$119</definedName>
    <definedName name="_xlnm.Print_Area" localSheetId="7">'附件3-7敬老院运营经费'!$A$1:$E$55</definedName>
    <definedName name="_xlnm.Print_Titles" localSheetId="4">'附件3-4-养老服务体系资金'!$1:$4</definedName>
    <definedName name="_xlnm.Print_Titles" localSheetId="7">'附件3-7敬老院运营经费'!$1:$5</definedName>
    <definedName name="_xlnm.Print_Titles" localSheetId="8">'附件3-8社工服务站和社区社会组织孵化基地'!$1:$4</definedName>
  </definedNames>
  <calcPr calcId="144525"/>
</workbook>
</file>

<file path=xl/sharedStrings.xml><?xml version="1.0" encoding="utf-8"?>
<sst xmlns="http://schemas.openxmlformats.org/spreadsheetml/2006/main" count="733" uniqueCount="298">
  <si>
    <t>附件3</t>
  </si>
  <si>
    <t>2020年市级福利彩票公益金项目资金分配汇总（总表）</t>
  </si>
  <si>
    <t>金额：万元</t>
  </si>
  <si>
    <t>项目</t>
  </si>
  <si>
    <t>总计</t>
  </si>
  <si>
    <t>备注</t>
  </si>
  <si>
    <t>市直合计</t>
  </si>
  <si>
    <t>残疾人事业资金(20%)</t>
  </si>
  <si>
    <t>小计</t>
  </si>
  <si>
    <t>残疾人两项补贴</t>
  </si>
  <si>
    <t>湛江市特殊教育学校</t>
  </si>
  <si>
    <t>城乡医疗救助(20%)</t>
  </si>
  <si>
    <t>城乡医疗救助资金</t>
  </si>
  <si>
    <t>社会养老服务体系建设资金(50%)</t>
  </si>
  <si>
    <t>市直失能（半失能）老人护理补贴项目</t>
  </si>
  <si>
    <t>居家养老服务公益岗位项目</t>
  </si>
  <si>
    <t>敬老院运管补助</t>
  </si>
  <si>
    <t>特困供养人员供养服务机构（敬老院）购买责任保险</t>
  </si>
  <si>
    <t>80周岁以上老人普惠型高龄津贴及百岁老人慰问金</t>
  </si>
  <si>
    <t>老年人意外伤害综合保险</t>
  </si>
  <si>
    <t>重大节日慰问孤寡老弱残等人员</t>
  </si>
  <si>
    <t>市区居家养老服务站点维护</t>
  </si>
  <si>
    <t>双百社工服务站和社区社会组织培育孵化基地建设项目</t>
  </si>
  <si>
    <t>养老服务建设及设备购置</t>
  </si>
  <si>
    <t>其他社会养老服务体系建设</t>
  </si>
  <si>
    <t>民政管理事务和其他公益事业等项目(10%)</t>
  </si>
  <si>
    <t>骨灰楼、公墓项目</t>
  </si>
  <si>
    <t>地名普查项目</t>
  </si>
  <si>
    <t>县(市、区)部分小计</t>
  </si>
  <si>
    <t>县（市、区）
公益金</t>
  </si>
  <si>
    <t>吴川市、遂溪县公益金</t>
  </si>
  <si>
    <r>
      <rPr>
        <sz val="10"/>
        <color theme="1"/>
        <rFont val="宋体"/>
        <charset val="134"/>
        <scheme val="minor"/>
      </rPr>
      <t>附件3</t>
    </r>
    <r>
      <rPr>
        <sz val="10"/>
        <color theme="1"/>
        <rFont val="宋体"/>
        <charset val="134"/>
        <scheme val="minor"/>
      </rPr>
      <t>-1</t>
    </r>
  </si>
  <si>
    <t>2020年市级福利彩票公益金项目资金分配明细汇总表</t>
  </si>
  <si>
    <t>地  区</t>
  </si>
  <si>
    <t>总  计</t>
  </si>
  <si>
    <t>合计</t>
  </si>
  <si>
    <t>城乡医疗救助项目小计</t>
  </si>
  <si>
    <t>残疾人事业项目小计</t>
  </si>
  <si>
    <t>养老服务体系建设项目小计</t>
  </si>
  <si>
    <t>民政管理事务和其他公益事业等项目小计</t>
  </si>
  <si>
    <t>县（市、区）公益金合计</t>
  </si>
  <si>
    <t>市医保局</t>
  </si>
  <si>
    <t>市民政局</t>
  </si>
  <si>
    <t>市老干部局</t>
  </si>
  <si>
    <t>市卫生健康局</t>
  </si>
  <si>
    <t>市特殊教育学校</t>
  </si>
  <si>
    <t>县(市、区)
合计</t>
  </si>
  <si>
    <t>赤坎区</t>
  </si>
  <si>
    <t>霞山区</t>
  </si>
  <si>
    <t>坡头区</t>
  </si>
  <si>
    <t>麻章区</t>
  </si>
  <si>
    <t>吴川市</t>
  </si>
  <si>
    <t>遂溪县</t>
  </si>
  <si>
    <t>雷州市</t>
  </si>
  <si>
    <t>廉江市</t>
  </si>
  <si>
    <t>徐闻县</t>
  </si>
  <si>
    <t>经开区</t>
  </si>
  <si>
    <r>
      <rPr>
        <sz val="10"/>
        <color theme="1"/>
        <rFont val="宋体"/>
        <charset val="134"/>
        <scheme val="minor"/>
      </rPr>
      <t>附件3</t>
    </r>
    <r>
      <rPr>
        <sz val="10"/>
        <color theme="1"/>
        <rFont val="宋体"/>
        <charset val="134"/>
        <scheme val="minor"/>
      </rPr>
      <t>-2</t>
    </r>
  </si>
  <si>
    <t>2020年市级福利彩票公益金安排残疾人
事业资金分配明细表</t>
  </si>
  <si>
    <t>地区∕单位</t>
  </si>
  <si>
    <t>使用单位</t>
  </si>
  <si>
    <t>项目内容</t>
  </si>
  <si>
    <t>下达资金小计</t>
  </si>
  <si>
    <t>各县（市、区）</t>
  </si>
  <si>
    <t>湛江市民政局</t>
  </si>
  <si>
    <t>用于残疾人生活津贴和重度残疾人护理补贴</t>
  </si>
  <si>
    <t>市直</t>
  </si>
  <si>
    <t>湛江市特殊教育学校资金</t>
  </si>
  <si>
    <r>
      <rPr>
        <sz val="10"/>
        <color theme="1"/>
        <rFont val="宋体"/>
        <charset val="134"/>
        <scheme val="minor"/>
      </rPr>
      <t>附件3</t>
    </r>
    <r>
      <rPr>
        <sz val="10"/>
        <color theme="1"/>
        <rFont val="宋体"/>
        <charset val="134"/>
        <scheme val="minor"/>
      </rPr>
      <t>-3</t>
    </r>
  </si>
  <si>
    <t>2020年市级福利彩票公益金安排城乡医疗
救助项目资金分配明细表</t>
  </si>
  <si>
    <t>单  位</t>
  </si>
  <si>
    <t>市  直</t>
  </si>
  <si>
    <t>湛江市医保局</t>
  </si>
  <si>
    <r>
      <rPr>
        <sz val="10"/>
        <color theme="1"/>
        <rFont val="宋体"/>
        <charset val="134"/>
        <scheme val="minor"/>
      </rPr>
      <t>附件3</t>
    </r>
    <r>
      <rPr>
        <sz val="10"/>
        <color theme="1"/>
        <rFont val="宋体"/>
        <charset val="134"/>
        <scheme val="minor"/>
      </rPr>
      <t>-4</t>
    </r>
  </si>
  <si>
    <t>2020年市级福利彩票公益金安排养老服务体系
建设项目资金分配明细表</t>
  </si>
  <si>
    <t>下达资金合计</t>
  </si>
  <si>
    <t>市区社区居家养老示范项目建设、购买服务、长者饭堂补贴</t>
  </si>
  <si>
    <t>湛江市养老服务中心</t>
  </si>
  <si>
    <t>湛江市卫生健康局</t>
  </si>
  <si>
    <t>中共湛江市委老干部局</t>
  </si>
  <si>
    <t>湛江市直小计</t>
  </si>
  <si>
    <t>赤坎区民政局</t>
  </si>
  <si>
    <t>社区居家养老服务站点维护</t>
  </si>
  <si>
    <t>80周岁以上老人普惠型高龄津贴</t>
  </si>
  <si>
    <t>百岁老人节日慰问金</t>
  </si>
  <si>
    <t>民主街道社会工作服务站</t>
  </si>
  <si>
    <t>寸金街道社会工作服务站</t>
  </si>
  <si>
    <t>赤坎区小计</t>
  </si>
  <si>
    <t>霞山区民政局</t>
  </si>
  <si>
    <t>解放街道敬老院</t>
  </si>
  <si>
    <t>敬老院运营经费</t>
  </si>
  <si>
    <t>爱国街道敬老院</t>
  </si>
  <si>
    <t>海滨街道社会工作服务站</t>
  </si>
  <si>
    <t>爱国街道社会工作服务站</t>
  </si>
  <si>
    <t>霞山区小计</t>
  </si>
  <si>
    <t>坡头区民政局</t>
  </si>
  <si>
    <t>官渡镇敬老院</t>
  </si>
  <si>
    <t>龙头镇敬老院</t>
  </si>
  <si>
    <t xml:space="preserve"> </t>
  </si>
  <si>
    <t>龙头镇第二敬老院</t>
  </si>
  <si>
    <t>坡头镇敬老院</t>
  </si>
  <si>
    <t>乾塘镇敬老院</t>
  </si>
  <si>
    <t>南三镇巴东敬老院</t>
  </si>
  <si>
    <t>官渡镇社会工作服务站</t>
  </si>
  <si>
    <t>乾塘镇社会工作服务站</t>
  </si>
  <si>
    <t>南三镇社会工作服务站</t>
  </si>
  <si>
    <t>坡头区小计</t>
  </si>
  <si>
    <t>麻章区民政局</t>
  </si>
  <si>
    <t>太平镇敬老院</t>
  </si>
  <si>
    <t>麻章镇敬老院</t>
  </si>
  <si>
    <t>湖光镇敬老院</t>
  </si>
  <si>
    <t>太平镇社会工作服务站</t>
  </si>
  <si>
    <t>湖光镇社会工作服务站</t>
  </si>
  <si>
    <t>麻章区小计</t>
  </si>
  <si>
    <t>吴川市民政局</t>
  </si>
  <si>
    <t>梅菉街道敬老院</t>
  </si>
  <si>
    <t>振文镇敬老院</t>
  </si>
  <si>
    <t>吴阳镇敬老院</t>
  </si>
  <si>
    <t>塘㙍镇敬老院</t>
  </si>
  <si>
    <t>浅水镇敬老院</t>
  </si>
  <si>
    <t>王村港镇敬老院</t>
  </si>
  <si>
    <t>樟铺镇敬老院</t>
  </si>
  <si>
    <t>黄坡镇第一敬老院</t>
  </si>
  <si>
    <t>黄坡镇第二敬老院</t>
  </si>
  <si>
    <t>黄坡镇社会工作服务站</t>
  </si>
  <si>
    <t>梅菉街道社会工作服务站</t>
  </si>
  <si>
    <t>塘㙍镇社会工作服务站</t>
  </si>
  <si>
    <t>吴川市小计</t>
  </si>
  <si>
    <t>遂溪县民政局</t>
  </si>
  <si>
    <t>遂城镇敬老院</t>
  </si>
  <si>
    <t>黄略镇敬老院</t>
  </si>
  <si>
    <t>岭北镇敬老院</t>
  </si>
  <si>
    <t>建新镇敬老院</t>
  </si>
  <si>
    <t>城月镇敬老院</t>
  </si>
  <si>
    <t>乌塘镇敬老院</t>
  </si>
  <si>
    <t>河头镇敬老院</t>
  </si>
  <si>
    <t>乐民镇敬老院</t>
  </si>
  <si>
    <t>江洪镇敬老院</t>
  </si>
  <si>
    <t>草潭镇草潭敬老院</t>
  </si>
  <si>
    <t>草潭镇下六敬老院</t>
  </si>
  <si>
    <t>港门镇敬老院</t>
  </si>
  <si>
    <t>北坡镇第二敬老院</t>
  </si>
  <si>
    <t>北坡镇第三敬老院</t>
  </si>
  <si>
    <t>杨柑镇敬老院</t>
  </si>
  <si>
    <t>界炮镇敬老院</t>
  </si>
  <si>
    <t>北潭镇敬老院</t>
  </si>
  <si>
    <t>洋青镇第一敬老院</t>
  </si>
  <si>
    <t>洋青镇第二敬老院</t>
  </si>
  <si>
    <t>黄略镇社会工作服务站</t>
  </si>
  <si>
    <t>遂城镇社会工作服务站</t>
  </si>
  <si>
    <t>洋青镇社会工作服务站</t>
  </si>
  <si>
    <t>杨柑镇社会工作服务站</t>
  </si>
  <si>
    <t>遂溪县小计</t>
  </si>
  <si>
    <t>雷州市民政局</t>
  </si>
  <si>
    <t>雷城街道社会工作服务站</t>
  </si>
  <si>
    <t>龙门镇社会工作服务站</t>
  </si>
  <si>
    <t>西湖街道社会工作服务站</t>
  </si>
  <si>
    <t>企水镇社会工作服务站</t>
  </si>
  <si>
    <t>沈塘镇社会工作服务站</t>
  </si>
  <si>
    <t>雷高镇社会工作服务站</t>
  </si>
  <si>
    <t>雷州市小计</t>
  </si>
  <si>
    <t>廉江市民政局</t>
  </si>
  <si>
    <t>安铺镇社会工作服务站</t>
  </si>
  <si>
    <t>罗州街道社会工作服务站</t>
  </si>
  <si>
    <t>良垌镇社会工作服务站</t>
  </si>
  <si>
    <t>石岭镇社会工作服务站</t>
  </si>
  <si>
    <t>廉江市小计</t>
  </si>
  <si>
    <t>徐闻县民政局</t>
  </si>
  <si>
    <t>徐城街道社会工作服务站</t>
  </si>
  <si>
    <t>南山镇社会工作服务站</t>
  </si>
  <si>
    <t>下桥镇社会工作服务站</t>
  </si>
  <si>
    <t>迈陈镇社会工作服务站</t>
  </si>
  <si>
    <t>龙塘镇社会工作服务站</t>
  </si>
  <si>
    <t>徐闻县小计</t>
  </si>
  <si>
    <t>湛江经济开发区人口和社会事务管理局</t>
  </si>
  <si>
    <t>东山街道敬老院</t>
  </si>
  <si>
    <t>东简街道敬老院</t>
  </si>
  <si>
    <t>民安街道敬老院</t>
  </si>
  <si>
    <t>硇洲镇敬老院</t>
  </si>
  <si>
    <t>东山街道社会工作服务站</t>
  </si>
  <si>
    <t>经开区小计</t>
  </si>
  <si>
    <t>附件3-5</t>
  </si>
  <si>
    <t>2020年市级福利彩票公益金安排社区居家
养老服务站点维护资金分配明细表</t>
  </si>
  <si>
    <r>
      <rPr>
        <sz val="10"/>
        <rFont val="宋体"/>
        <charset val="134"/>
        <scheme val="minor"/>
      </rPr>
      <t>附件3</t>
    </r>
    <r>
      <rPr>
        <sz val="10"/>
        <rFont val="宋体"/>
        <charset val="134"/>
        <scheme val="minor"/>
      </rPr>
      <t>-6</t>
    </r>
  </si>
  <si>
    <t>2020年市级福利彩票公益金安排80周岁以上老人普惠型高龄津贴
及百岁老人慰问金资金分配明细表</t>
  </si>
  <si>
    <t>80-89岁老人</t>
  </si>
  <si>
    <t>90-99岁老人</t>
  </si>
  <si>
    <t>两项金额合计（万元）</t>
  </si>
  <si>
    <t>2020年百岁老人节日慰问金（重阳节）</t>
  </si>
  <si>
    <t>提前下达2021年百岁老人节日慰问金（春节）</t>
  </si>
  <si>
    <t>高龄津贴及百岁老人慰问金金额合计（万元）</t>
  </si>
  <si>
    <t>本次下达资金总额合计（万元）</t>
  </si>
  <si>
    <t>人数（人）</t>
  </si>
  <si>
    <t>补助标准（元/人/月）</t>
  </si>
  <si>
    <t>市财政按30%比例补助（万元）</t>
  </si>
  <si>
    <t>发放标准（元/人）</t>
  </si>
  <si>
    <t>发放金额（万元）</t>
  </si>
  <si>
    <t>合  计</t>
  </si>
  <si>
    <t>市直小计</t>
  </si>
  <si>
    <t>县（市、区）
小计</t>
  </si>
  <si>
    <t>备注：1、根据《湛江市80周岁以上高龄老人生活津贴的实施方案》（湛民〔2015〕68号）以及各县（市、区）上报的人数、标准和补助比例做出以上分配方案，另外再提前下达2021年百岁老人节日慰问金（春节）；
     2、按照人数、标准和补助比例分配后，本次下达80周岁以上老人普惠型高龄津贴及百岁老人慰问金结余资金6.995万，由市直统筹安排使用。</t>
  </si>
  <si>
    <r>
      <rPr>
        <sz val="10"/>
        <color theme="1"/>
        <rFont val="宋体"/>
        <charset val="134"/>
        <scheme val="minor"/>
      </rPr>
      <t>附件3</t>
    </r>
    <r>
      <rPr>
        <sz val="10"/>
        <color theme="1"/>
        <rFont val="宋体"/>
        <charset val="134"/>
        <scheme val="minor"/>
      </rPr>
      <t>-7</t>
    </r>
  </si>
  <si>
    <t>2020年市级福利彩票公益金安排敬老院
运营经费分配明细表</t>
  </si>
  <si>
    <t>调整前</t>
  </si>
  <si>
    <t>调整后</t>
  </si>
  <si>
    <r>
      <rPr>
        <sz val="10"/>
        <color theme="1"/>
        <rFont val="宋体"/>
        <charset val="134"/>
        <scheme val="minor"/>
      </rPr>
      <t>附件3</t>
    </r>
    <r>
      <rPr>
        <sz val="10"/>
        <color theme="1"/>
        <rFont val="宋体"/>
        <charset val="134"/>
        <scheme val="minor"/>
      </rPr>
      <t>-8</t>
    </r>
  </si>
  <si>
    <t>2020年市级福利彩票公益金安排双百社工服务站和
社区社会组织培育孵化基地建设项目分配明细表</t>
  </si>
  <si>
    <r>
      <rPr>
        <sz val="10"/>
        <color theme="1"/>
        <rFont val="宋体"/>
        <charset val="134"/>
        <scheme val="minor"/>
      </rPr>
      <t>附件3</t>
    </r>
    <r>
      <rPr>
        <sz val="10"/>
        <color theme="1"/>
        <rFont val="宋体"/>
        <charset val="134"/>
        <scheme val="minor"/>
      </rPr>
      <t>-9</t>
    </r>
  </si>
  <si>
    <t>2020年市级福利彩票公益金安排民政管理事务
和其他公益事业等项目分配明细表</t>
  </si>
  <si>
    <t>湛江市殡葬管理所</t>
  </si>
  <si>
    <t>骨灰楼建设项目</t>
  </si>
  <si>
    <t>遂溪县殡仪馆</t>
  </si>
  <si>
    <t>遂溪县回民公墓</t>
  </si>
  <si>
    <r>
      <rPr>
        <sz val="10"/>
        <color theme="1"/>
        <rFont val="宋体"/>
        <charset val="134"/>
        <scheme val="minor"/>
      </rPr>
      <t>附件3</t>
    </r>
    <r>
      <rPr>
        <sz val="10"/>
        <color theme="1"/>
        <rFont val="宋体"/>
        <charset val="134"/>
        <scheme val="minor"/>
      </rPr>
      <t>-10</t>
    </r>
  </si>
  <si>
    <t>2020年市级福利彩票公益金安排县（市、区）公益金
分配明细表</t>
  </si>
  <si>
    <t>按照因素法分配</t>
  </si>
  <si>
    <r>
      <rPr>
        <sz val="10"/>
        <rFont val="宋体"/>
        <charset val="134"/>
        <scheme val="minor"/>
      </rPr>
      <t>附件3</t>
    </r>
    <r>
      <rPr>
        <sz val="10"/>
        <rFont val="宋体"/>
        <charset val="134"/>
        <scheme val="minor"/>
      </rPr>
      <t>-11</t>
    </r>
  </si>
  <si>
    <t>养老服务体系建设项目资金绩效目标表</t>
  </si>
  <si>
    <t>(2020年度)</t>
  </si>
  <si>
    <t>专项名称</t>
  </si>
  <si>
    <t>养老服务体系建设</t>
  </si>
  <si>
    <t>市级财政部门</t>
  </si>
  <si>
    <t>湛江市
财政局</t>
  </si>
  <si>
    <t>市级主管部门</t>
  </si>
  <si>
    <t>资金情况（万元）</t>
  </si>
  <si>
    <t>年度金额</t>
  </si>
  <si>
    <t>年度总体目标</t>
  </si>
  <si>
    <t xml:space="preserve">目标1：通过试点以推动我市全面建立经济困难的高龄失能等老年人补贴制度；                                                    
目标2：政府购买公益岗位为湛江市居家养老服务信息平台和12349民生热线电话提供坐席客服，有效对接居家老人的养老服务需求；                                                      
目标3：政府购买市区30个居家养老服务站点维管服务，保障居家养老服务站点建成后能够持续发挥其应有的作用；                                                                    目标4：持续开展社区居家养老服务站点建设维护；
目标5：完善敬老院运营补助，提高服务水平；
目标6：推动养老服务体系建设及设施设备更新，提高机构安全保障，提升养老服务水平；
目标7：为特困供养人员供养服务机构（敬老院）购买责任保险，加强机构风险管理，提升机构管理服务质量和风险防控水平；
目标8：为老年人购买意外伤害综合保险，增加养老保障渠道，提高老年人的生活质量，提高全社会保险意识，推动全市老龄事业发展，促进区域社会和谐稳定；
目标9：进一步完善我市社会养老保障体系建设，促进老龄事业健康发展，推动我市高龄老人社会福利制度的普惠型发展；
目标10：通过重大节日走访慰问，营造良好的节日氛围，让弱势群体感受社会关爱和温暖，有利于促进社会主义和谐发展；
目标11：培育发展社工站和社会组织，引进社会工作专业技术人才和社会组织参与养老服务工作，提升养老服务水平。                                                                                                                </t>
  </si>
  <si>
    <t>绩效指标</t>
  </si>
  <si>
    <t>一级指标</t>
  </si>
  <si>
    <t>二级指标</t>
  </si>
  <si>
    <t>三级指标</t>
  </si>
  <si>
    <t>指标值</t>
  </si>
  <si>
    <t>产出指标</t>
  </si>
  <si>
    <t>数量指标</t>
  </si>
  <si>
    <t>赤坎区、霞山区经济困难的高龄、失能补贴覆盖率</t>
  </si>
  <si>
    <t>&gt;80%</t>
  </si>
  <si>
    <t>智慧对接市区居家养老服务覆盖率</t>
  </si>
  <si>
    <t>&gt;90%</t>
  </si>
  <si>
    <t>社区居家养老服务覆盖率</t>
  </si>
  <si>
    <t>养老机构设施设备更新</t>
  </si>
  <si>
    <t>资助敬老院服务补贴</t>
  </si>
  <si>
    <t>为全市特困供养人员供养服务机构（敬老院）购买责任保险</t>
  </si>
  <si>
    <t>120元/床/年</t>
  </si>
  <si>
    <t>80周岁以上老人普惠型高龄津贴及百岁老人慰问覆盖率</t>
  </si>
  <si>
    <t>社工站和社会组织基地建设</t>
  </si>
  <si>
    <t>质量指标</t>
  </si>
  <si>
    <t>赤坎区、霞山区经济困难的高龄、失能老年人生活质量</t>
  </si>
  <si>
    <t>有效改善</t>
  </si>
  <si>
    <t>智慧对接居家养老为老服务需求量</t>
  </si>
  <si>
    <t>有效提升</t>
  </si>
  <si>
    <t>社区居家养老服务设施建设</t>
  </si>
  <si>
    <t>明显增加</t>
  </si>
  <si>
    <t>养老机构基础设施</t>
  </si>
  <si>
    <t>养老机构服务水平</t>
  </si>
  <si>
    <t>特困供养人员供养服务机构（敬老院）风险管理</t>
  </si>
  <si>
    <t>养老机构服务质量提升情况</t>
  </si>
  <si>
    <t>稳步提升</t>
  </si>
  <si>
    <t>老年人权益保障</t>
  </si>
  <si>
    <t>明显提高</t>
  </si>
  <si>
    <t>时效指标</t>
  </si>
  <si>
    <t>资金按时拨付到用款单位</t>
  </si>
  <si>
    <t>资金下达两个月内</t>
  </si>
  <si>
    <t>资金使用率</t>
  </si>
  <si>
    <t>效益指标</t>
  </si>
  <si>
    <t>社会效益指标</t>
  </si>
  <si>
    <t>赤坎区、霞山区经济困难的高龄、失能老年人生活幸福指数</t>
  </si>
  <si>
    <t>养老服务水平提升情况</t>
  </si>
  <si>
    <t>养老机构环境、设施设备完善</t>
  </si>
  <si>
    <t>机构管理服务质量提升情况</t>
  </si>
  <si>
    <t>老年人生活幸福指数</t>
  </si>
  <si>
    <t>风险防控水平提升情况</t>
  </si>
  <si>
    <t>满意度指标</t>
  </si>
  <si>
    <t>服务对象满意度指标</t>
  </si>
  <si>
    <t>赤坎区、霞山区经济困难的高龄、失能老年人满意度</t>
  </si>
  <si>
    <t>社会公众和服务对象对养老服务的满意度</t>
  </si>
  <si>
    <t>特困供养人员对敬老院基础设施的满意度</t>
  </si>
  <si>
    <t>特困供养人员对敬老院服务的满意度</t>
  </si>
  <si>
    <t>特困供养人员供养服务机构（敬老院）对责任保险提升风险防控水平的满意度</t>
  </si>
  <si>
    <t>政策知晓率</t>
  </si>
  <si>
    <r>
      <rPr>
        <sz val="10"/>
        <color theme="1"/>
        <rFont val="宋体"/>
        <charset val="134"/>
        <scheme val="minor"/>
      </rPr>
      <t>附件3</t>
    </r>
    <r>
      <rPr>
        <sz val="10"/>
        <color theme="1"/>
        <rFont val="宋体"/>
        <charset val="134"/>
        <scheme val="minor"/>
      </rPr>
      <t>-12</t>
    </r>
  </si>
  <si>
    <t>民政管理事务和其他公益事业等项目绩效目标表</t>
  </si>
  <si>
    <t>民政管理事务和其他公益事业等项目</t>
  </si>
  <si>
    <t>湛江市财政局</t>
  </si>
  <si>
    <t>资金情况
（万元）</t>
  </si>
  <si>
    <t>目标1：建设湛江市殡葬管理所骨灰楼骨灰存放格位和遂溪县回民公墓，完善我市节地生态安葬设施，节约土地，保护环境，深化我市殡葬改革，完成殡葬事业“十三五”规划期间工作任务；
目标2：落实地名普查文件精神，做好地名普查相关工作，为政府服务、群众生活提供便利。</t>
  </si>
  <si>
    <t>湛江市殡葬管理所骨灰存放格位(个)</t>
  </si>
  <si>
    <t>遂溪县回民公墓基础设施建设及墓位（个）</t>
  </si>
  <si>
    <t>地名普查覆盖率</t>
  </si>
  <si>
    <t>项目验收合格率</t>
  </si>
  <si>
    <t>地名普查合格率</t>
  </si>
  <si>
    <t>殡葬公共服务水平</t>
  </si>
  <si>
    <t>明显提升</t>
  </si>
  <si>
    <t>为政府服务、群众生活提供便利</t>
  </si>
  <si>
    <t>效果明显</t>
  </si>
  <si>
    <t>殡葬公共服务公众满意度</t>
  </si>
  <si>
    <t>＞85%</t>
  </si>
  <si>
    <t>地名普查工作满意度</t>
  </si>
</sst>
</file>

<file path=xl/styles.xml><?xml version="1.0" encoding="utf-8"?>
<styleSheet xmlns="http://schemas.openxmlformats.org/spreadsheetml/2006/main">
  <numFmts count="7">
    <numFmt numFmtId="176" formatCode="0_ "/>
    <numFmt numFmtId="177" formatCode="#,##0.0"/>
    <numFmt numFmtId="44" formatCode="_ &quot;￥&quot;* #,##0.00_ ;_ &quot;￥&quot;* \-#,##0.00_ ;_ &quot;￥&quot;* &quot;-&quot;??_ ;_ @_ "/>
    <numFmt numFmtId="42" formatCode="_ &quot;￥&quot;* #,##0_ ;_ &quot;￥&quot;* \-#,##0_ ;_ &quot;￥&quot;* &quot;-&quot;_ ;_ @_ "/>
    <numFmt numFmtId="178" formatCode="0;_栂"/>
    <numFmt numFmtId="43" formatCode="_ * #,##0.00_ ;_ * \-#,##0.00_ ;_ * &quot;-&quot;??_ ;_ @_ "/>
    <numFmt numFmtId="41" formatCode="_ * #,##0_ ;_ * \-#,##0_ ;_ * &quot;-&quot;_ ;_ @_ "/>
  </numFmts>
  <fonts count="54">
    <font>
      <sz val="11"/>
      <color theme="1"/>
      <name val="宋体"/>
      <charset val="134"/>
      <scheme val="minor"/>
    </font>
    <font>
      <sz val="14"/>
      <color theme="1"/>
      <name val="黑体"/>
      <charset val="134"/>
    </font>
    <font>
      <sz val="19"/>
      <name val="方正小标宋_GBK"/>
      <charset val="134"/>
    </font>
    <font>
      <sz val="10"/>
      <color theme="1"/>
      <name val="宋体"/>
      <charset val="134"/>
      <scheme val="minor"/>
    </font>
    <font>
      <b/>
      <sz val="12"/>
      <name val="楷体_GB2312"/>
      <charset val="134"/>
    </font>
    <font>
      <sz val="11"/>
      <name val="宋体"/>
      <charset val="134"/>
    </font>
    <font>
      <sz val="10"/>
      <name val="宋体"/>
      <charset val="134"/>
      <scheme val="minor"/>
    </font>
    <font>
      <sz val="12"/>
      <name val="宋体"/>
      <charset val="134"/>
      <scheme val="minor"/>
    </font>
    <font>
      <sz val="12"/>
      <name val="宋体"/>
      <charset val="134"/>
    </font>
    <font>
      <sz val="11"/>
      <color theme="1"/>
      <name val="方正小标宋_GBK"/>
      <charset val="134"/>
    </font>
    <font>
      <b/>
      <sz val="12"/>
      <name val="宋体"/>
      <charset val="134"/>
    </font>
    <font>
      <sz val="16"/>
      <name val="方正小标宋_GBK"/>
      <charset val="134"/>
    </font>
    <font>
      <b/>
      <sz val="10"/>
      <name val="宋体"/>
      <charset val="134"/>
    </font>
    <font>
      <sz val="12"/>
      <color theme="1"/>
      <name val="宋体"/>
      <charset val="134"/>
      <scheme val="minor"/>
    </font>
    <font>
      <b/>
      <sz val="12"/>
      <name val="宋体"/>
      <charset val="134"/>
      <scheme val="minor"/>
    </font>
    <font>
      <b/>
      <sz val="11"/>
      <color theme="1"/>
      <name val="宋体"/>
      <charset val="134"/>
      <scheme val="minor"/>
    </font>
    <font>
      <b/>
      <sz val="11"/>
      <name val="宋体"/>
      <charset val="134"/>
      <scheme val="minor"/>
    </font>
    <font>
      <sz val="11"/>
      <name val="宋体"/>
      <charset val="134"/>
      <scheme val="minor"/>
    </font>
    <font>
      <b/>
      <sz val="11"/>
      <name val="宋体"/>
      <charset val="134"/>
    </font>
    <font>
      <sz val="11"/>
      <color indexed="8"/>
      <name val="宋体"/>
      <charset val="134"/>
    </font>
    <font>
      <b/>
      <sz val="14"/>
      <name val="黑体"/>
      <charset val="134"/>
    </font>
    <font>
      <b/>
      <sz val="11"/>
      <name val="仿宋_GB2312"/>
      <charset val="134"/>
    </font>
    <font>
      <sz val="11"/>
      <name val="仿宋_GB2312"/>
      <charset val="134"/>
    </font>
    <font>
      <b/>
      <sz val="10"/>
      <name val="宋体"/>
      <charset val="134"/>
      <scheme val="minor"/>
    </font>
    <font>
      <sz val="10"/>
      <name val="宋体"/>
      <charset val="134"/>
    </font>
    <font>
      <sz val="12"/>
      <color rgb="FFFF0000"/>
      <name val="宋体"/>
      <charset val="134"/>
    </font>
    <font>
      <sz val="18"/>
      <name val="方正小标宋_GBK"/>
      <charset val="134"/>
    </font>
    <font>
      <b/>
      <sz val="10"/>
      <name val="黑体"/>
      <charset val="134"/>
    </font>
    <font>
      <b/>
      <sz val="14"/>
      <color rgb="FFFF0000"/>
      <name val="黑体"/>
      <charset val="134"/>
    </font>
    <font>
      <b/>
      <sz val="18"/>
      <name val="宋体"/>
      <charset val="134"/>
      <scheme val="minor"/>
    </font>
    <font>
      <sz val="11"/>
      <name val="Times New Roman"/>
      <charset val="134"/>
    </font>
    <font>
      <sz val="16"/>
      <color theme="1"/>
      <name val="方正小标宋_GBK"/>
      <charset val="134"/>
    </font>
    <font>
      <sz val="18"/>
      <color indexed="8"/>
      <name val="方正小标宋_GBK"/>
      <charset val="134"/>
    </font>
    <font>
      <sz val="18"/>
      <color theme="1"/>
      <name val="方正小标宋_GBK"/>
      <charset val="134"/>
    </font>
    <font>
      <b/>
      <sz val="14"/>
      <color theme="1"/>
      <name val="宋体"/>
      <charset val="134"/>
      <scheme val="minor"/>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0061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8"/>
      </left>
      <right/>
      <top style="thin">
        <color auto="1"/>
      </top>
      <bottom style="thin">
        <color auto="1"/>
      </bottom>
      <diagonal/>
    </border>
    <border>
      <left/>
      <right/>
      <top style="thin">
        <color rgb="FF000000"/>
      </top>
      <bottom style="thin">
        <color rgb="FF000000"/>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5">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7" fillId="29" borderId="0" applyNumberFormat="0" applyBorder="0" applyAlignment="0" applyProtection="0">
      <alignment vertical="center"/>
    </xf>
    <xf numFmtId="0" fontId="36" fillId="27" borderId="0" applyNumberFormat="0" applyBorder="0" applyAlignment="0" applyProtection="0">
      <alignment vertical="center"/>
    </xf>
    <xf numFmtId="0" fontId="37" fillId="21" borderId="0" applyNumberFormat="0" applyBorder="0" applyAlignment="0" applyProtection="0">
      <alignment vertical="center"/>
    </xf>
    <xf numFmtId="0" fontId="52" fillId="32" borderId="24" applyNumberFormat="0" applyAlignment="0" applyProtection="0">
      <alignment vertical="center"/>
    </xf>
    <xf numFmtId="0" fontId="36" fillId="31" borderId="0" applyNumberFormat="0" applyBorder="0" applyAlignment="0" applyProtection="0">
      <alignment vertical="center"/>
    </xf>
    <xf numFmtId="0" fontId="36" fillId="26" borderId="0" applyNumberFormat="0" applyBorder="0" applyAlignment="0" applyProtection="0">
      <alignment vertical="center"/>
    </xf>
    <xf numFmtId="44" fontId="0" fillId="0" borderId="0" applyFont="0" applyFill="0" applyBorder="0" applyAlignment="0" applyProtection="0">
      <alignment vertical="center"/>
    </xf>
    <xf numFmtId="0" fontId="37" fillId="20" borderId="0" applyNumberFormat="0" applyBorder="0" applyAlignment="0" applyProtection="0">
      <alignment vertical="center"/>
    </xf>
    <xf numFmtId="9" fontId="0" fillId="0" borderId="0" applyFont="0" applyFill="0" applyBorder="0" applyAlignment="0" applyProtection="0">
      <alignment vertical="center"/>
    </xf>
    <xf numFmtId="0" fontId="37" fillId="28" borderId="0" applyNumberFormat="0" applyBorder="0" applyAlignment="0" applyProtection="0">
      <alignment vertical="center"/>
    </xf>
    <xf numFmtId="0" fontId="37" fillId="24" borderId="0" applyNumberFormat="0" applyBorder="0" applyAlignment="0" applyProtection="0">
      <alignment vertical="center"/>
    </xf>
    <xf numFmtId="0" fontId="37" fillId="23"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51" fillId="17" borderId="24" applyNumberFormat="0" applyAlignment="0" applyProtection="0">
      <alignment vertical="center"/>
    </xf>
    <xf numFmtId="0" fontId="37" fillId="6" borderId="0" applyNumberFormat="0" applyBorder="0" applyAlignment="0" applyProtection="0">
      <alignment vertical="center"/>
    </xf>
    <xf numFmtId="0" fontId="50" fillId="25" borderId="0" applyNumberFormat="0" applyBorder="0" applyAlignment="0" applyProtection="0">
      <alignment vertical="center"/>
    </xf>
    <xf numFmtId="0" fontId="36" fillId="16" borderId="0" applyNumberFormat="0" applyBorder="0" applyAlignment="0" applyProtection="0">
      <alignment vertical="center"/>
    </xf>
    <xf numFmtId="0" fontId="42" fillId="12" borderId="0" applyNumberFormat="0" applyBorder="0" applyAlignment="0" applyProtection="0">
      <alignment vertical="center"/>
    </xf>
    <xf numFmtId="0" fontId="36" fillId="22" borderId="0" applyNumberFormat="0" applyBorder="0" applyAlignment="0" applyProtection="0">
      <alignment vertical="center"/>
    </xf>
    <xf numFmtId="0" fontId="47" fillId="0" borderId="22" applyNumberFormat="0" applyFill="0" applyAlignment="0" applyProtection="0">
      <alignment vertical="center"/>
    </xf>
    <xf numFmtId="0" fontId="46" fillId="15" borderId="0" applyNumberFormat="0" applyBorder="0" applyAlignment="0" applyProtection="0">
      <alignment vertical="center"/>
    </xf>
    <xf numFmtId="0" fontId="45" fillId="14" borderId="21" applyNumberFormat="0" applyAlignment="0" applyProtection="0">
      <alignment vertical="center"/>
    </xf>
    <xf numFmtId="0" fontId="49" fillId="17" borderId="23" applyNumberFormat="0" applyAlignment="0" applyProtection="0">
      <alignment vertical="center"/>
    </xf>
    <xf numFmtId="0" fontId="44" fillId="0" borderId="20" applyNumberFormat="0" applyFill="0" applyAlignment="0" applyProtection="0">
      <alignment vertical="center"/>
    </xf>
    <xf numFmtId="0" fontId="43" fillId="0" borderId="0" applyNumberFormat="0" applyFill="0" applyBorder="0" applyAlignment="0" applyProtection="0">
      <alignment vertical="center"/>
    </xf>
    <xf numFmtId="0" fontId="36" fillId="13" borderId="0" applyNumberFormat="0" applyBorder="0" applyAlignment="0" applyProtection="0">
      <alignment vertical="center"/>
    </xf>
    <xf numFmtId="0" fontId="38" fillId="0" borderId="0" applyNumberFormat="0" applyFill="0" applyBorder="0" applyAlignment="0" applyProtection="0">
      <alignment vertical="center"/>
    </xf>
    <xf numFmtId="42" fontId="0" fillId="0" borderId="0" applyFont="0" applyFill="0" applyBorder="0" applyAlignment="0" applyProtection="0">
      <alignment vertical="center"/>
    </xf>
    <xf numFmtId="0" fontId="8" fillId="0" borderId="0">
      <alignment vertical="center"/>
    </xf>
    <xf numFmtId="0" fontId="36" fillId="11" borderId="0" applyNumberFormat="0" applyBorder="0" applyAlignment="0" applyProtection="0">
      <alignment vertical="center"/>
    </xf>
    <xf numFmtId="43"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30" borderId="0" applyNumberFormat="0" applyBorder="0" applyAlignment="0" applyProtection="0">
      <alignment vertical="center"/>
    </xf>
    <xf numFmtId="0" fontId="53" fillId="0" borderId="0" applyNumberFormat="0" applyFill="0" applyBorder="0" applyAlignment="0" applyProtection="0">
      <alignment vertical="center"/>
    </xf>
    <xf numFmtId="0" fontId="37" fillId="9" borderId="0" applyNumberFormat="0" applyBorder="0" applyAlignment="0" applyProtection="0">
      <alignment vertical="center"/>
    </xf>
    <xf numFmtId="0" fontId="0" fillId="33" borderId="25" applyNumberFormat="0" applyFont="0" applyAlignment="0" applyProtection="0">
      <alignment vertical="center"/>
    </xf>
    <xf numFmtId="0" fontId="36" fillId="8" borderId="0" applyNumberFormat="0" applyBorder="0" applyAlignment="0" applyProtection="0">
      <alignment vertical="center"/>
    </xf>
    <xf numFmtId="0" fontId="37" fillId="7" borderId="0" applyNumberFormat="0" applyBorder="0" applyAlignment="0" applyProtection="0">
      <alignment vertical="center"/>
    </xf>
    <xf numFmtId="0" fontId="36" fillId="10" borderId="0" applyNumberFormat="0" applyBorder="0" applyAlignment="0" applyProtection="0">
      <alignment vertical="center"/>
    </xf>
    <xf numFmtId="0" fontId="40" fillId="0" borderId="0" applyNumberFormat="0" applyFill="0" applyBorder="0" applyAlignment="0" applyProtection="0">
      <alignment vertical="center"/>
    </xf>
    <xf numFmtId="41" fontId="0" fillId="0" borderId="0" applyFont="0" applyFill="0" applyBorder="0" applyAlignment="0" applyProtection="0">
      <alignment vertical="center"/>
    </xf>
    <xf numFmtId="0" fontId="39" fillId="0" borderId="20" applyNumberFormat="0" applyFill="0" applyAlignment="0" applyProtection="0">
      <alignment vertical="center"/>
    </xf>
    <xf numFmtId="0" fontId="36" fillId="5" borderId="0" applyNumberFormat="0" applyBorder="0" applyAlignment="0" applyProtection="0">
      <alignment vertical="center"/>
    </xf>
    <xf numFmtId="0" fontId="38" fillId="0" borderId="19" applyNumberFormat="0" applyFill="0" applyAlignment="0" applyProtection="0">
      <alignment vertical="center"/>
    </xf>
    <xf numFmtId="0" fontId="37" fillId="4" borderId="0" applyNumberFormat="0" applyBorder="0" applyAlignment="0" applyProtection="0">
      <alignment vertical="center"/>
    </xf>
    <xf numFmtId="0" fontId="36" fillId="3" borderId="0" applyNumberFormat="0" applyBorder="0" applyAlignment="0" applyProtection="0">
      <alignment vertical="center"/>
    </xf>
    <xf numFmtId="0" fontId="8" fillId="0" borderId="0">
      <alignment vertical="center"/>
    </xf>
    <xf numFmtId="0" fontId="35" fillId="0" borderId="18" applyNumberFormat="0" applyFill="0" applyAlignment="0" applyProtection="0">
      <alignment vertical="center"/>
    </xf>
  </cellStyleXfs>
  <cellXfs count="209">
    <xf numFmtId="0" fontId="0" fillId="0" borderId="0" xfId="0">
      <alignment vertical="center"/>
    </xf>
    <xf numFmtId="0" fontId="1" fillId="0" borderId="0" xfId="0" applyFont="1">
      <alignment vertical="center"/>
    </xf>
    <xf numFmtId="0" fontId="2" fillId="0" borderId="0" xfId="0" applyNumberFormat="1" applyFont="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0" fillId="0" borderId="1"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4" xfId="0" applyNumberFormat="1" applyFont="1" applyBorder="1" applyAlignment="1">
      <alignment horizontal="left" vertical="center" wrapText="1"/>
    </xf>
    <xf numFmtId="0" fontId="5" fillId="0" borderId="5" xfId="0" applyNumberFormat="1" applyFont="1" applyBorder="1" applyAlignment="1">
      <alignment horizontal="left" vertical="center" wrapText="1"/>
    </xf>
    <xf numFmtId="0" fontId="5" fillId="0" borderId="6" xfId="0" applyNumberFormat="1" applyFont="1" applyBorder="1" applyAlignment="1">
      <alignment horizontal="left" vertical="center" wrapText="1"/>
    </xf>
    <xf numFmtId="0" fontId="5" fillId="0" borderId="0" xfId="0" applyNumberFormat="1" applyFont="1" applyBorder="1" applyAlignment="1">
      <alignment horizontal="left" vertical="center" wrapText="1"/>
    </xf>
    <xf numFmtId="0" fontId="5" fillId="0" borderId="7" xfId="0" applyNumberFormat="1" applyFont="1" applyBorder="1" applyAlignment="1">
      <alignment horizontal="left" vertical="center" wrapText="1"/>
    </xf>
    <xf numFmtId="0" fontId="5" fillId="0" borderId="8" xfId="0" applyNumberFormat="1" applyFont="1" applyBorder="1" applyAlignment="1">
      <alignment horizontal="left" vertical="center" wrapText="1"/>
    </xf>
    <xf numFmtId="0" fontId="0" fillId="0" borderId="1" xfId="0" applyNumberFormat="1" applyFont="1" applyBorder="1" applyAlignment="1">
      <alignment horizontal="left" vertical="center" wrapText="1"/>
    </xf>
    <xf numFmtId="9" fontId="5" fillId="0" borderId="1" xfId="0" applyNumberFormat="1" applyFont="1" applyBorder="1" applyAlignment="1">
      <alignment horizontal="left" vertical="center" wrapText="1"/>
    </xf>
    <xf numFmtId="0" fontId="5" fillId="0" borderId="1" xfId="0" applyNumberFormat="1" applyFont="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9" xfId="0" applyNumberFormat="1" applyFont="1" applyBorder="1" applyAlignment="1">
      <alignment horizontal="left" vertical="center" wrapText="1"/>
    </xf>
    <xf numFmtId="0" fontId="5" fillId="0" borderId="10" xfId="0" applyNumberFormat="1" applyFont="1" applyBorder="1" applyAlignment="1">
      <alignment horizontal="left" vertical="center" wrapText="1"/>
    </xf>
    <xf numFmtId="0" fontId="5" fillId="0" borderId="11" xfId="0" applyNumberFormat="1" applyFont="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1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left" vertical="center" wrapText="1"/>
    </xf>
    <xf numFmtId="0" fontId="6" fillId="0" borderId="0" xfId="0" applyFont="1">
      <alignment vertical="center"/>
    </xf>
    <xf numFmtId="0" fontId="7" fillId="0" borderId="0" xfId="0" applyFont="1" applyAlignment="1">
      <alignment horizontal="center" vertical="center"/>
    </xf>
    <xf numFmtId="0" fontId="0" fillId="0" borderId="1" xfId="0" applyNumberFormat="1" applyBorder="1" applyAlignment="1">
      <alignment horizontal="center" vertical="center" wrapText="1"/>
    </xf>
    <xf numFmtId="0" fontId="8" fillId="0" borderId="1" xfId="0" applyNumberFormat="1" applyFont="1" applyBorder="1" applyAlignment="1">
      <alignment horizontal="center" vertical="center" wrapText="1"/>
    </xf>
    <xf numFmtId="9" fontId="0" fillId="0" borderId="1" xfId="0" applyNumberFormat="1" applyFont="1" applyBorder="1" applyAlignment="1">
      <alignment horizontal="left" vertical="center" wrapText="1"/>
    </xf>
    <xf numFmtId="0" fontId="1"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11" fillId="0" borderId="0" xfId="0" applyFont="1" applyAlignment="1">
      <alignment horizontal="center" vertical="center" wrapText="1"/>
    </xf>
    <xf numFmtId="0" fontId="0" fillId="0" borderId="0" xfId="0" applyAlignment="1">
      <alignment horizontal="right" vertical="center"/>
    </xf>
    <xf numFmtId="0" fontId="10" fillId="0" borderId="12" xfId="0" applyFont="1" applyBorder="1" applyAlignment="1">
      <alignment horizontal="center" vertical="center"/>
    </xf>
    <xf numFmtId="0" fontId="10" fillId="0" borderId="1" xfId="0" applyFont="1" applyBorder="1" applyAlignment="1">
      <alignment horizontal="center" vertical="center" wrapText="1"/>
    </xf>
    <xf numFmtId="0" fontId="10" fillId="0" borderId="13" xfId="0" applyFont="1" applyBorder="1" applyAlignment="1">
      <alignment horizontal="center" vertical="center"/>
    </xf>
    <xf numFmtId="0" fontId="12" fillId="0" borderId="1" xfId="0" applyFont="1" applyBorder="1" applyAlignment="1">
      <alignment horizontal="center" vertical="center" wrapText="1"/>
    </xf>
    <xf numFmtId="0" fontId="10" fillId="0" borderId="1" xfId="0" applyFont="1" applyBorder="1" applyAlignment="1">
      <alignment horizontal="center" vertical="center"/>
    </xf>
    <xf numFmtId="0" fontId="0" fillId="0" borderId="1" xfId="0" applyFont="1" applyBorder="1" applyAlignment="1">
      <alignment horizontal="center" vertical="center"/>
    </xf>
    <xf numFmtId="0" fontId="10" fillId="0" borderId="2" xfId="0" applyFont="1" applyBorder="1" applyAlignment="1">
      <alignment horizontal="center" vertical="center"/>
    </xf>
    <xf numFmtId="0" fontId="13" fillId="0" borderId="1" xfId="0" applyFont="1" applyBorder="1" applyAlignment="1">
      <alignment horizontal="center" vertical="center"/>
    </xf>
    <xf numFmtId="0" fontId="0" fillId="0" borderId="1" xfId="0" applyBorder="1" applyAlignment="1">
      <alignment horizontal="center" vertical="center"/>
    </xf>
    <xf numFmtId="0" fontId="9" fillId="0" borderId="0" xfId="0" applyFont="1" applyFill="1" applyAlignment="1">
      <alignment horizontal="center" vertical="center"/>
    </xf>
    <xf numFmtId="0" fontId="0" fillId="0" borderId="0" xfId="0" applyFill="1" applyAlignment="1">
      <alignment horizontal="center" vertical="center"/>
    </xf>
    <xf numFmtId="0" fontId="10" fillId="0" borderId="0" xfId="0" applyFont="1" applyFill="1" applyAlignment="1">
      <alignment horizontal="center" vertical="center"/>
    </xf>
    <xf numFmtId="0" fontId="5" fillId="0" borderId="0" xfId="0" applyFont="1" applyFill="1" applyAlignment="1">
      <alignment horizontal="center" vertical="center"/>
    </xf>
    <xf numFmtId="0" fontId="0" fillId="0" borderId="0" xfId="0" applyAlignment="1">
      <alignment vertical="center" wrapText="1"/>
    </xf>
    <xf numFmtId="0" fontId="3" fillId="0" borderId="0" xfId="0" applyFont="1" applyAlignment="1">
      <alignment vertical="center" wrapText="1"/>
    </xf>
    <xf numFmtId="0" fontId="1" fillId="0" borderId="0" xfId="0" applyFont="1" applyAlignment="1">
      <alignment vertical="center" wrapText="1"/>
    </xf>
    <xf numFmtId="0" fontId="11"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0" xfId="0" applyFont="1" applyFill="1" applyAlignment="1">
      <alignment horizontal="center" vertical="center"/>
    </xf>
    <xf numFmtId="0" fontId="14" fillId="0" borderId="0" xfId="0" applyFont="1" applyFill="1" applyAlignment="1">
      <alignment horizontal="center" vertical="center"/>
    </xf>
    <xf numFmtId="0" fontId="0" fillId="0" borderId="0" xfId="0" applyFont="1" applyFill="1" applyAlignment="1">
      <alignment horizontal="center" vertical="center"/>
    </xf>
    <xf numFmtId="0" fontId="15" fillId="0" borderId="0" xfId="0"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Alignment="1">
      <alignment horizontal="center" vertical="center" wrapText="1"/>
    </xf>
    <xf numFmtId="0" fontId="0" fillId="0" borderId="8" xfId="0" applyFont="1" applyFill="1" applyBorder="1" applyAlignment="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17" fillId="2" borderId="1" xfId="3"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3" xfId="0" applyFont="1" applyFill="1" applyBorder="1" applyAlignment="1">
      <alignment horizontal="center" vertical="center"/>
    </xf>
    <xf numFmtId="0" fontId="15" fillId="0" borderId="1" xfId="0" applyFont="1" applyFill="1" applyBorder="1" applyAlignment="1">
      <alignment horizontal="center" vertical="center"/>
    </xf>
    <xf numFmtId="0" fontId="0" fillId="0" borderId="12" xfId="0" applyFont="1" applyFill="1" applyBorder="1" applyAlignment="1">
      <alignment horizontal="left" vertical="center" wrapText="1"/>
    </xf>
    <xf numFmtId="0" fontId="7" fillId="0" borderId="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2"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15" fillId="0" borderId="1" xfId="0" applyFont="1" applyBorder="1" applyAlignment="1">
      <alignment horizontal="center" vertical="center"/>
    </xf>
    <xf numFmtId="0" fontId="16" fillId="0" borderId="3" xfId="0" applyFont="1" applyFill="1" applyBorder="1" applyAlignment="1">
      <alignment horizontal="center" vertical="center" wrapText="1"/>
    </xf>
    <xf numFmtId="0" fontId="11" fillId="0" borderId="0" xfId="0" applyFont="1" applyFill="1" applyAlignment="1">
      <alignment horizontal="center" vertical="center"/>
    </xf>
    <xf numFmtId="0" fontId="10" fillId="0" borderId="12" xfId="0" applyFont="1" applyFill="1" applyBorder="1" applyAlignment="1">
      <alignment horizontal="center" vertical="center"/>
    </xf>
    <xf numFmtId="0" fontId="10" fillId="0" borderId="1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3" xfId="0" applyFont="1" applyFill="1" applyBorder="1" applyAlignment="1">
      <alignment horizontal="center" vertical="center" wrapText="1"/>
    </xf>
    <xf numFmtId="0" fontId="0" fillId="0" borderId="12" xfId="0" applyFill="1" applyBorder="1" applyAlignment="1">
      <alignment horizontal="center" vertical="center"/>
    </xf>
    <xf numFmtId="0" fontId="5" fillId="0" borderId="1" xfId="53" applyNumberFormat="1" applyFont="1" applyFill="1" applyBorder="1" applyAlignment="1">
      <alignment horizontal="left" vertical="center" wrapText="1"/>
    </xf>
    <xf numFmtId="0" fontId="5" fillId="0" borderId="1" xfId="53"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3" xfId="0" applyFill="1" applyBorder="1" applyAlignment="1">
      <alignment horizontal="center" vertical="center"/>
    </xf>
    <xf numFmtId="0" fontId="5" fillId="0" borderId="1" xfId="2" applyNumberFormat="1" applyFont="1" applyFill="1" applyBorder="1" applyAlignment="1">
      <alignment horizontal="left" vertical="center"/>
    </xf>
    <xf numFmtId="0" fontId="0" fillId="0" borderId="14" xfId="0" applyFill="1" applyBorder="1" applyAlignment="1">
      <alignment horizontal="center" vertical="center"/>
    </xf>
    <xf numFmtId="0" fontId="5" fillId="0" borderId="1" xfId="4" applyNumberFormat="1" applyFont="1" applyFill="1" applyBorder="1" applyAlignment="1">
      <alignment horizontal="left" vertical="center" wrapText="1"/>
    </xf>
    <xf numFmtId="0" fontId="5" fillId="0" borderId="1" xfId="1" applyNumberFormat="1" applyFont="1" applyFill="1" applyBorder="1" applyAlignment="1">
      <alignment horizontal="left" vertical="center"/>
    </xf>
    <xf numFmtId="0" fontId="19" fillId="0" borderId="1" xfId="3" applyFont="1" applyFill="1" applyBorder="1" applyAlignment="1">
      <alignment horizontal="left" vertical="center"/>
    </xf>
    <xf numFmtId="0" fontId="19" fillId="0" borderId="1" xfId="3" applyFont="1" applyFill="1" applyBorder="1" applyAlignment="1">
      <alignment horizontal="left" vertical="center" wrapText="1"/>
    </xf>
    <xf numFmtId="0" fontId="0" fillId="0" borderId="14" xfId="0" applyFont="1" applyBorder="1" applyAlignment="1">
      <alignment vertical="center"/>
    </xf>
    <xf numFmtId="0" fontId="5" fillId="0" borderId="1" xfId="0" applyNumberFormat="1" applyFont="1" applyFill="1" applyBorder="1" applyAlignment="1">
      <alignment horizontal="left" vertical="center"/>
    </xf>
    <xf numFmtId="0" fontId="18" fillId="0" borderId="3" xfId="0" applyFont="1" applyFill="1" applyBorder="1" applyAlignment="1">
      <alignment horizontal="center" vertical="center" wrapText="1"/>
    </xf>
    <xf numFmtId="0" fontId="20" fillId="0" borderId="0" xfId="0" applyFont="1">
      <alignment vertical="center"/>
    </xf>
    <xf numFmtId="0" fontId="9" fillId="0" borderId="0" xfId="0" applyFont="1">
      <alignment vertical="center"/>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12" fillId="0" borderId="0" xfId="0" applyFont="1" applyFill="1" applyAlignment="1">
      <alignment vertical="center" wrapText="1"/>
    </xf>
    <xf numFmtId="0" fontId="24" fillId="0" borderId="0" xfId="0" applyFont="1">
      <alignment vertical="center"/>
    </xf>
    <xf numFmtId="0" fontId="24" fillId="0" borderId="0" xfId="0" applyFont="1" applyAlignment="1">
      <alignment horizontal="center" vertical="center"/>
    </xf>
    <xf numFmtId="0" fontId="12" fillId="0" borderId="0" xfId="0" applyFont="1" applyAlignment="1">
      <alignment vertical="center" wrapText="1"/>
    </xf>
    <xf numFmtId="0" fontId="25" fillId="0" borderId="0" xfId="0" applyFont="1" applyAlignment="1">
      <alignment horizontal="center" vertical="center"/>
    </xf>
    <xf numFmtId="0" fontId="0" fillId="0" borderId="0" xfId="0" applyFont="1" applyAlignment="1">
      <alignment horizontal="center" vertical="center"/>
    </xf>
    <xf numFmtId="0" fontId="6" fillId="0" borderId="0" xfId="0" applyFont="1" applyAlignment="1">
      <alignment vertical="center"/>
    </xf>
    <xf numFmtId="0" fontId="26" fillId="0" borderId="0" xfId="0" applyNumberFormat="1" applyFont="1" applyAlignment="1">
      <alignment horizontal="center" vertical="center" wrapText="1"/>
    </xf>
    <xf numFmtId="0" fontId="23" fillId="0" borderId="12"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23" fillId="0" borderId="15" xfId="0" applyNumberFormat="1" applyFont="1" applyBorder="1" applyAlignment="1">
      <alignment horizontal="center" vertical="center" wrapText="1"/>
    </xf>
    <xf numFmtId="0" fontId="23" fillId="0" borderId="3" xfId="0" applyNumberFormat="1" applyFont="1" applyBorder="1" applyAlignment="1">
      <alignment horizontal="center" vertical="center" wrapText="1"/>
    </xf>
    <xf numFmtId="0" fontId="23" fillId="0" borderId="13"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1"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 xfId="0" applyNumberFormat="1" applyFont="1" applyBorder="1" applyAlignment="1">
      <alignment horizontal="left" vertical="center" wrapText="1"/>
    </xf>
    <xf numFmtId="0" fontId="0" fillId="0" borderId="1" xfId="0" applyBorder="1" applyAlignment="1">
      <alignment horizontal="left" vertical="center"/>
    </xf>
    <xf numFmtId="0" fontId="6" fillId="0" borderId="4" xfId="0" applyFont="1" applyBorder="1" applyAlignment="1">
      <alignment horizontal="center" vertical="center" wrapText="1"/>
    </xf>
    <xf numFmtId="0" fontId="6" fillId="0" borderId="14" xfId="0" applyNumberFormat="1" applyFont="1" applyBorder="1" applyAlignment="1">
      <alignment horizontal="center" vertical="center" wrapText="1"/>
    </xf>
    <xf numFmtId="0" fontId="6" fillId="0" borderId="12" xfId="0" applyNumberFormat="1" applyFont="1" applyBorder="1" applyAlignment="1">
      <alignment horizontal="center" vertical="center" wrapText="1"/>
    </xf>
    <xf numFmtId="0" fontId="28" fillId="0" borderId="0" xfId="0" applyFont="1" applyAlignment="1">
      <alignment horizontal="center" vertical="center"/>
    </xf>
    <xf numFmtId="0" fontId="20" fillId="0" borderId="0" xfId="0" applyFont="1" applyAlignment="1">
      <alignment horizontal="center" vertical="center"/>
    </xf>
    <xf numFmtId="0" fontId="23" fillId="0" borderId="17" xfId="0" applyFont="1" applyBorder="1" applyAlignment="1">
      <alignment horizontal="center" vertical="center" wrapText="1"/>
    </xf>
    <xf numFmtId="0" fontId="6" fillId="0" borderId="9" xfId="0" applyFont="1" applyBorder="1" applyAlignment="1">
      <alignment horizontal="center" vertical="center" wrapText="1"/>
    </xf>
    <xf numFmtId="0" fontId="27" fillId="0" borderId="1" xfId="0" applyFont="1" applyFill="1" applyBorder="1" applyAlignment="1">
      <alignment horizontal="center" vertical="center" wrapText="1"/>
    </xf>
    <xf numFmtId="0" fontId="24" fillId="0" borderId="1" xfId="34" applyFont="1" applyBorder="1" applyAlignment="1">
      <alignment horizontal="center" vertical="center"/>
    </xf>
    <xf numFmtId="0" fontId="24" fillId="0" borderId="1" xfId="34" applyFont="1" applyFill="1" applyBorder="1" applyAlignment="1">
      <alignment horizontal="center" vertical="center"/>
    </xf>
    <xf numFmtId="0" fontId="23" fillId="0" borderId="4"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6" fillId="0" borderId="6" xfId="0" applyNumberFormat="1" applyFont="1" applyBorder="1" applyAlignment="1">
      <alignment horizontal="center" vertical="center" wrapText="1"/>
    </xf>
    <xf numFmtId="0" fontId="23"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9" fillId="0" borderId="0" xfId="0" applyFont="1" applyFill="1" applyAlignment="1">
      <alignment horizontal="center" vertical="center" wrapText="1"/>
    </xf>
    <xf numFmtId="0" fontId="29" fillId="0" borderId="0" xfId="0" applyFont="1" applyFill="1" applyAlignment="1">
      <alignment horizontal="center" vertical="center"/>
    </xf>
    <xf numFmtId="0" fontId="0" fillId="0" borderId="1" xfId="0" applyFill="1" applyBorder="1" applyAlignment="1">
      <alignment horizontal="left" vertical="center" wrapText="1"/>
    </xf>
    <xf numFmtId="0" fontId="0" fillId="0" borderId="1" xfId="0" applyFont="1" applyBorder="1" applyAlignment="1">
      <alignment horizontal="left" vertical="center" wrapText="1"/>
    </xf>
    <xf numFmtId="0" fontId="30" fillId="2" borderId="1" xfId="3" applyNumberFormat="1" applyFont="1" applyFill="1" applyBorder="1" applyAlignment="1">
      <alignment horizontal="left" vertical="center" wrapText="1"/>
    </xf>
    <xf numFmtId="0" fontId="5" fillId="2" borderId="1" xfId="3" applyNumberFormat="1" applyFont="1" applyFill="1" applyBorder="1" applyAlignment="1">
      <alignment horizontal="left"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1" xfId="0" applyFont="1" applyBorder="1" applyAlignment="1">
      <alignment horizontal="center" vertical="center" wrapText="1"/>
    </xf>
    <xf numFmtId="0" fontId="9" fillId="0" borderId="0" xfId="0" applyFont="1" applyAlignment="1">
      <alignment vertical="center" wrapText="1"/>
    </xf>
    <xf numFmtId="0" fontId="13" fillId="0" borderId="0" xfId="0" applyFont="1" applyAlignment="1">
      <alignment vertical="center" wrapText="1"/>
    </xf>
    <xf numFmtId="0" fontId="31" fillId="0" borderId="0" xfId="0" applyFont="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right" vertical="center" wrapText="1"/>
    </xf>
    <xf numFmtId="0" fontId="0" fillId="0" borderId="1" xfId="0" applyBorder="1" applyAlignment="1">
      <alignment horizontal="center" vertical="center" wrapText="1"/>
    </xf>
    <xf numFmtId="0" fontId="1" fillId="0" borderId="0" xfId="0" applyFont="1" applyFill="1">
      <alignment vertical="center"/>
    </xf>
    <xf numFmtId="0" fontId="9" fillId="0" borderId="0" xfId="0" applyFont="1" applyFill="1">
      <alignment vertical="center"/>
    </xf>
    <xf numFmtId="0" fontId="10" fillId="0" borderId="0" xfId="0" applyFont="1" applyFill="1" applyAlignment="1">
      <alignment horizontal="center" vertical="center" wrapText="1"/>
    </xf>
    <xf numFmtId="0" fontId="10" fillId="0" borderId="0" xfId="0" applyFont="1" applyFill="1">
      <alignment vertical="center"/>
    </xf>
    <xf numFmtId="0" fontId="15" fillId="0" borderId="0" xfId="0" applyFont="1" applyFill="1">
      <alignment vertical="center"/>
    </xf>
    <xf numFmtId="0" fontId="0" fillId="0" borderId="0" xfId="0" applyFill="1">
      <alignment vertical="center"/>
    </xf>
    <xf numFmtId="0" fontId="20" fillId="0" borderId="0" xfId="0" applyFont="1" applyFill="1">
      <alignment vertical="center"/>
    </xf>
    <xf numFmtId="0" fontId="32" fillId="0" borderId="0" xfId="0" applyFont="1" applyFill="1" applyAlignment="1">
      <alignment horizontal="center" vertical="center" wrapText="1"/>
    </xf>
    <xf numFmtId="0" fontId="10" fillId="0" borderId="1" xfId="0" applyFont="1" applyFill="1" applyBorder="1" applyAlignment="1">
      <alignment vertical="center" wrapText="1"/>
    </xf>
    <xf numFmtId="178" fontId="10" fillId="0" borderId="1" xfId="0" applyNumberFormat="1" applyFont="1" applyFill="1" applyBorder="1" applyAlignment="1">
      <alignment horizontal="center" vertical="center"/>
    </xf>
    <xf numFmtId="0" fontId="15" fillId="0" borderId="1" xfId="0" applyFont="1" applyFill="1" applyBorder="1" applyAlignment="1">
      <alignment horizontal="left" vertical="center"/>
    </xf>
    <xf numFmtId="0" fontId="0" fillId="0" borderId="1" xfId="0" applyFill="1" applyBorder="1" applyAlignment="1">
      <alignment horizontal="left" vertical="center"/>
    </xf>
    <xf numFmtId="0" fontId="15" fillId="0" borderId="1" xfId="0" applyFont="1" applyFill="1" applyBorder="1" applyAlignment="1">
      <alignment horizontal="left" vertical="center" wrapText="1"/>
    </xf>
    <xf numFmtId="0" fontId="0" fillId="0" borderId="0" xfId="0" applyFill="1" applyAlignment="1">
      <alignment horizontal="right" vertical="center"/>
    </xf>
    <xf numFmtId="0" fontId="13" fillId="0" borderId="0" xfId="0" applyFont="1">
      <alignment vertical="center"/>
    </xf>
    <xf numFmtId="0" fontId="3" fillId="0" borderId="0" xfId="0" applyFont="1" applyAlignment="1">
      <alignment horizontal="left" vertical="center" wrapText="1"/>
    </xf>
    <xf numFmtId="0" fontId="33" fillId="0" borderId="0" xfId="0" applyFont="1" applyAlignment="1">
      <alignment horizontal="center" vertical="center" wrapText="1"/>
    </xf>
    <xf numFmtId="0" fontId="34" fillId="0" borderId="1" xfId="0" applyFont="1" applyBorder="1" applyAlignment="1">
      <alignment horizontal="center" vertical="center"/>
    </xf>
    <xf numFmtId="176" fontId="15"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left" vertical="center"/>
    </xf>
    <xf numFmtId="0" fontId="13" fillId="0" borderId="1" xfId="0" applyFont="1" applyFill="1" applyBorder="1" applyAlignment="1">
      <alignment horizontal="center" vertical="center"/>
    </xf>
    <xf numFmtId="0" fontId="0" fillId="0" borderId="1" xfId="0" applyBorder="1" applyAlignment="1">
      <alignment horizontal="left" vertical="center" wrapText="1"/>
    </xf>
    <xf numFmtId="0" fontId="15" fillId="0" borderId="1" xfId="0" applyFont="1" applyBorder="1" applyAlignment="1">
      <alignment horizontal="center" vertical="center" wrapText="1"/>
    </xf>
    <xf numFmtId="0" fontId="0" fillId="0" borderId="0" xfId="0" applyAlignment="1">
      <alignment vertical="center"/>
    </xf>
  </cellXfs>
  <cellStyles count="55">
    <cellStyle name="常规" xfId="0" builtinId="0"/>
    <cellStyle name="常规 5" xfId="1"/>
    <cellStyle name="常规 4" xfId="2"/>
    <cellStyle name="常规 2" xfId="3"/>
    <cellStyle name="常规 6" xfId="4"/>
    <cellStyle name="60% - 强调文字颜色 6" xfId="5" builtinId="52"/>
    <cellStyle name="20% - 强调文字颜色 4" xfId="6" builtinId="42"/>
    <cellStyle name="强调文字颜色 4" xfId="7" builtinId="41"/>
    <cellStyle name="输入" xfId="8" builtinId="20"/>
    <cellStyle name="40% - 强调文字颜色 3" xfId="9" builtinId="39"/>
    <cellStyle name="20% - 强调文字颜色 3" xfId="10" builtinId="38"/>
    <cellStyle name="货币" xfId="11" builtinId="4"/>
    <cellStyle name="强调文字颜色 3" xfId="12" builtinId="37"/>
    <cellStyle name="百分比" xfId="13" builtinId="5"/>
    <cellStyle name="60% - 强调文字颜色 2" xfId="14" builtinId="36"/>
    <cellStyle name="60% - 强调文字颜色 5" xfId="15" builtinId="48"/>
    <cellStyle name="强调文字颜色 2" xfId="16" builtinId="33"/>
    <cellStyle name="60% - 强调文字颜色 1" xfId="17" builtinId="32"/>
    <cellStyle name="60% - 强调文字颜色 4" xfId="18" builtinId="44"/>
    <cellStyle name="计算" xfId="19" builtinId="22"/>
    <cellStyle name="强调文字颜色 1" xfId="20" builtinId="29"/>
    <cellStyle name="适中" xfId="21" builtinId="28"/>
    <cellStyle name="20% - 强调文字颜色 5" xfId="22" builtinId="46"/>
    <cellStyle name="好" xfId="23" builtinId="26"/>
    <cellStyle name="20% - 强调文字颜色 1" xfId="24" builtinId="30"/>
    <cellStyle name="汇总" xfId="25" builtinId="25"/>
    <cellStyle name="差" xfId="26" builtinId="27"/>
    <cellStyle name="检查单元格" xfId="27" builtinId="23"/>
    <cellStyle name="输出" xfId="28" builtinId="21"/>
    <cellStyle name="标题 1" xfId="29" builtinId="16"/>
    <cellStyle name="解释性文本" xfId="30" builtinId="53"/>
    <cellStyle name="20% - 强调文字颜色 2" xfId="31" builtinId="34"/>
    <cellStyle name="标题 4" xfId="32" builtinId="19"/>
    <cellStyle name="货币[0]" xfId="33" builtinId="7"/>
    <cellStyle name="常规 2 2" xfId="34"/>
    <cellStyle name="40% - 强调文字颜色 4" xfId="35" builtinId="43"/>
    <cellStyle name="千位分隔" xfId="36" builtinId="3"/>
    <cellStyle name="已访问的超链接" xfId="37" builtinId="9"/>
    <cellStyle name="标题" xfId="38" builtinId="15"/>
    <cellStyle name="40% - 强调文字颜色 2" xfId="39" builtinId="35"/>
    <cellStyle name="警告文本" xfId="40" builtinId="11"/>
    <cellStyle name="60% - 强调文字颜色 3" xfId="41" builtinId="40"/>
    <cellStyle name="注释" xfId="42" builtinId="10"/>
    <cellStyle name="20% - 强调文字颜色 6" xfId="43" builtinId="50"/>
    <cellStyle name="强调文字颜色 5" xfId="44" builtinId="45"/>
    <cellStyle name="40% - 强调文字颜色 6" xfId="45" builtinId="51"/>
    <cellStyle name="超链接" xfId="46" builtinId="8"/>
    <cellStyle name="千位分隔[0]" xfId="47" builtinId="6"/>
    <cellStyle name="标题 2" xfId="48" builtinId="17"/>
    <cellStyle name="40% - 强调文字颜色 5" xfId="49" builtinId="47"/>
    <cellStyle name="标题 3" xfId="50" builtinId="18"/>
    <cellStyle name="强调文字颜色 6" xfId="51" builtinId="49"/>
    <cellStyle name="40% - 强调文字颜色 1" xfId="52" builtinId="31"/>
    <cellStyle name="常规 3" xfId="53"/>
    <cellStyle name="链接单元格" xfId="54" builtinId="2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customXml" Target="../customXml/item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9"/>
  <sheetViews>
    <sheetView workbookViewId="0">
      <selection activeCell="A2" sqref="A2:D2"/>
    </sheetView>
  </sheetViews>
  <sheetFormatPr defaultColWidth="9" defaultRowHeight="15" outlineLevelCol="3"/>
  <cols>
    <col min="1" max="1" width="14.625" style="51" customWidth="1"/>
    <col min="2" max="2" width="44" customWidth="1"/>
    <col min="3" max="3" width="17.75" customWidth="1"/>
    <col min="4" max="4" width="7.625" style="51" customWidth="1"/>
  </cols>
  <sheetData>
    <row r="1" s="1" customFormat="1" ht="19.5" customHeight="1" spans="1:4">
      <c r="A1" s="198" t="s">
        <v>0</v>
      </c>
      <c r="D1" s="53"/>
    </row>
    <row r="2" s="112" customFormat="1" ht="33" customHeight="1" spans="1:4">
      <c r="A2" s="199" t="s">
        <v>1</v>
      </c>
      <c r="B2" s="199"/>
      <c r="C2" s="199"/>
      <c r="D2" s="199"/>
    </row>
    <row r="3" ht="16.5" customHeight="1" spans="4:4">
      <c r="D3" s="37" t="s">
        <v>2</v>
      </c>
    </row>
    <row r="4" s="197" customFormat="1" ht="27.75" customHeight="1" spans="1:4">
      <c r="A4" s="200" t="s">
        <v>3</v>
      </c>
      <c r="B4" s="200"/>
      <c r="C4" s="43" t="s">
        <v>4</v>
      </c>
      <c r="D4" s="182" t="s">
        <v>5</v>
      </c>
    </row>
    <row r="5" s="197" customFormat="1" ht="27.75" customHeight="1" spans="1:4">
      <c r="A5" s="200"/>
      <c r="B5" s="200"/>
      <c r="C5" s="201">
        <v>1900</v>
      </c>
      <c r="D5" s="202"/>
    </row>
    <row r="6" s="197" customFormat="1" ht="25.5" customHeight="1" spans="1:4">
      <c r="A6" s="89" t="s">
        <v>6</v>
      </c>
      <c r="B6" s="89"/>
      <c r="C6" s="89">
        <v>600</v>
      </c>
      <c r="D6" s="203"/>
    </row>
    <row r="7" s="197" customFormat="1" ht="28.5" customHeight="1" spans="1:4">
      <c r="A7" s="202" t="s">
        <v>7</v>
      </c>
      <c r="B7" s="89" t="s">
        <v>8</v>
      </c>
      <c r="C7" s="89">
        <v>300</v>
      </c>
      <c r="D7" s="203"/>
    </row>
    <row r="8" s="197" customFormat="1" ht="28.5" customHeight="1" spans="1:4">
      <c r="A8" s="202"/>
      <c r="B8" s="204" t="s">
        <v>9</v>
      </c>
      <c r="C8" s="43">
        <v>240</v>
      </c>
      <c r="D8" s="203"/>
    </row>
    <row r="9" s="197" customFormat="1" ht="27.75" customHeight="1" spans="1:4">
      <c r="A9" s="202"/>
      <c r="B9" s="204" t="s">
        <v>10</v>
      </c>
      <c r="C9" s="43">
        <v>60</v>
      </c>
      <c r="D9" s="203"/>
    </row>
    <row r="10" s="197" customFormat="1" ht="21.75" customHeight="1" spans="1:4">
      <c r="A10" s="202" t="s">
        <v>11</v>
      </c>
      <c r="B10" s="89" t="s">
        <v>8</v>
      </c>
      <c r="C10" s="89">
        <v>300</v>
      </c>
      <c r="D10" s="203"/>
    </row>
    <row r="11" s="197" customFormat="1" ht="21.75" customHeight="1" spans="1:4">
      <c r="A11" s="202"/>
      <c r="B11" s="204" t="s">
        <v>12</v>
      </c>
      <c r="C11" s="80">
        <v>300</v>
      </c>
      <c r="D11" s="203"/>
    </row>
    <row r="12" s="197" customFormat="1" ht="21.75" customHeight="1" spans="1:4">
      <c r="A12" s="202" t="s">
        <v>13</v>
      </c>
      <c r="B12" s="89" t="s">
        <v>8</v>
      </c>
      <c r="C12" s="89">
        <v>983.8526</v>
      </c>
      <c r="D12" s="203"/>
    </row>
    <row r="13" s="197" customFormat="1" ht="21.75" customHeight="1" spans="1:4">
      <c r="A13" s="202"/>
      <c r="B13" s="164" t="s">
        <v>14</v>
      </c>
      <c r="C13" s="202">
        <v>0</v>
      </c>
      <c r="D13" s="203"/>
    </row>
    <row r="14" s="197" customFormat="1" ht="21.75" customHeight="1" spans="1:4">
      <c r="A14" s="202"/>
      <c r="B14" s="164" t="s">
        <v>15</v>
      </c>
      <c r="C14" s="202">
        <v>126</v>
      </c>
      <c r="D14" s="203"/>
    </row>
    <row r="15" s="197" customFormat="1" ht="21.75" customHeight="1" spans="1:4">
      <c r="A15" s="202"/>
      <c r="B15" s="164" t="s">
        <v>16</v>
      </c>
      <c r="C15" s="202">
        <v>215</v>
      </c>
      <c r="D15" s="203"/>
    </row>
    <row r="16" s="197" customFormat="1" ht="31.5" customHeight="1" spans="1:4">
      <c r="A16" s="202"/>
      <c r="B16" s="164" t="s">
        <v>17</v>
      </c>
      <c r="C16" s="45">
        <v>13.878</v>
      </c>
      <c r="D16" s="203"/>
    </row>
    <row r="17" s="197" customFormat="1" ht="35.25" customHeight="1" spans="1:4">
      <c r="A17" s="202"/>
      <c r="B17" s="164" t="s">
        <v>18</v>
      </c>
      <c r="C17" s="202">
        <v>350.9246</v>
      </c>
      <c r="D17" s="203"/>
    </row>
    <row r="18" s="197" customFormat="1" ht="21.75" customHeight="1" spans="1:4">
      <c r="A18" s="202"/>
      <c r="B18" s="164" t="s">
        <v>19</v>
      </c>
      <c r="C18" s="202">
        <v>145</v>
      </c>
      <c r="D18" s="203"/>
    </row>
    <row r="19" s="197" customFormat="1" ht="21.75" customHeight="1" spans="1:4">
      <c r="A19" s="202"/>
      <c r="B19" s="168" t="s">
        <v>20</v>
      </c>
      <c r="C19" s="205">
        <v>1.05</v>
      </c>
      <c r="D19" s="203"/>
    </row>
    <row r="20" s="197" customFormat="1" ht="21.75" customHeight="1" spans="1:4">
      <c r="A20" s="202"/>
      <c r="B20" s="168" t="s">
        <v>21</v>
      </c>
      <c r="C20" s="202">
        <v>36</v>
      </c>
      <c r="D20" s="203"/>
    </row>
    <row r="21" s="197" customFormat="1" ht="30" customHeight="1" spans="1:4">
      <c r="A21" s="202"/>
      <c r="B21" s="206" t="s">
        <v>22</v>
      </c>
      <c r="C21" s="202">
        <v>96</v>
      </c>
      <c r="D21" s="203"/>
    </row>
    <row r="22" s="197" customFormat="1" ht="21.75" customHeight="1" spans="1:4">
      <c r="A22" s="202"/>
      <c r="B22" s="168" t="s">
        <v>23</v>
      </c>
      <c r="C22" s="202">
        <v>0</v>
      </c>
      <c r="D22" s="203"/>
    </row>
    <row r="23" s="197" customFormat="1" ht="21.75" customHeight="1" spans="1:4">
      <c r="A23" s="202"/>
      <c r="B23" s="168" t="s">
        <v>24</v>
      </c>
      <c r="C23" s="202">
        <v>0</v>
      </c>
      <c r="D23" s="203"/>
    </row>
    <row r="24" s="197" customFormat="1" ht="21.75" customHeight="1" spans="1:4">
      <c r="A24" s="202" t="s">
        <v>25</v>
      </c>
      <c r="B24" s="207" t="s">
        <v>8</v>
      </c>
      <c r="C24" s="207">
        <v>56</v>
      </c>
      <c r="D24" s="203"/>
    </row>
    <row r="25" s="197" customFormat="1" ht="21.75" customHeight="1" spans="1:4">
      <c r="A25" s="202"/>
      <c r="B25" s="168" t="s">
        <v>26</v>
      </c>
      <c r="C25" s="202">
        <v>10</v>
      </c>
      <c r="D25" s="203"/>
    </row>
    <row r="26" s="197" customFormat="1" ht="21.75" customHeight="1" spans="1:4">
      <c r="A26" s="202"/>
      <c r="B26" s="168" t="s">
        <v>27</v>
      </c>
      <c r="C26" s="202">
        <v>46</v>
      </c>
      <c r="D26" s="203"/>
    </row>
    <row r="27" ht="21.75" customHeight="1" spans="1:4">
      <c r="A27" s="89" t="s">
        <v>28</v>
      </c>
      <c r="B27" s="89"/>
      <c r="C27" s="89">
        <v>260.1474</v>
      </c>
      <c r="D27" s="203"/>
    </row>
    <row r="28" ht="32.25" customHeight="1" spans="1:4">
      <c r="A28" s="202" t="s">
        <v>29</v>
      </c>
      <c r="B28" s="204" t="s">
        <v>30</v>
      </c>
      <c r="C28" s="43">
        <v>260.1474</v>
      </c>
      <c r="D28" s="203"/>
    </row>
    <row r="29" ht="20.25" customHeight="1" spans="1:3">
      <c r="A29" s="208"/>
      <c r="B29" s="208"/>
      <c r="C29" s="208"/>
    </row>
  </sheetData>
  <mergeCells count="8">
    <mergeCell ref="A2:D2"/>
    <mergeCell ref="A6:B6"/>
    <mergeCell ref="A27:B27"/>
    <mergeCell ref="A7:A9"/>
    <mergeCell ref="A10:A11"/>
    <mergeCell ref="A12:A23"/>
    <mergeCell ref="A24:A26"/>
    <mergeCell ref="A4:B5"/>
  </mergeCells>
  <printOptions horizontalCentered="1" verticalCentered="1"/>
  <pageMargins left="0.31496062992126" right="0.31496062992126" top="0.89" bottom="0.61" header="0.72"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0"/>
  <sheetViews>
    <sheetView workbookViewId="0">
      <selection activeCell="I5" sqref="I5"/>
    </sheetView>
  </sheetViews>
  <sheetFormatPr defaultColWidth="9" defaultRowHeight="15" outlineLevelCol="3"/>
  <cols>
    <col min="1" max="1" width="12.25" style="51" customWidth="1"/>
    <col min="2" max="2" width="20.5" customWidth="1"/>
    <col min="3" max="3" width="20.5" style="51" customWidth="1"/>
    <col min="4" max="4" width="15.375" customWidth="1"/>
  </cols>
  <sheetData>
    <row r="1" s="1" customFormat="1" ht="18" customHeight="1" spans="1:3">
      <c r="A1" s="52" t="s">
        <v>207</v>
      </c>
      <c r="C1" s="53"/>
    </row>
    <row r="2" s="47" customFormat="1" ht="49.5" customHeight="1" spans="1:4">
      <c r="A2" s="54" t="s">
        <v>208</v>
      </c>
      <c r="B2" s="54"/>
      <c r="C2" s="54"/>
      <c r="D2" s="54"/>
    </row>
    <row r="3" s="48" customFormat="1" ht="20.25" customHeight="1" spans="1:4">
      <c r="A3" s="55"/>
      <c r="B3" s="55"/>
      <c r="C3" s="55"/>
      <c r="D3" s="56" t="s">
        <v>2</v>
      </c>
    </row>
    <row r="4" s="49" customFormat="1" ht="27.75" customHeight="1" spans="1:4">
      <c r="A4" s="57" t="s">
        <v>59</v>
      </c>
      <c r="B4" s="57" t="s">
        <v>60</v>
      </c>
      <c r="C4" s="57" t="s">
        <v>61</v>
      </c>
      <c r="D4" s="57" t="s">
        <v>62</v>
      </c>
    </row>
    <row r="5" s="49" customFormat="1" ht="26.25" customHeight="1" spans="1:4">
      <c r="A5" s="58" t="s">
        <v>35</v>
      </c>
      <c r="B5" s="58"/>
      <c r="C5" s="58"/>
      <c r="D5" s="57">
        <f>SUM(D6:D10)</f>
        <v>56</v>
      </c>
    </row>
    <row r="6" s="50" customFormat="1" ht="30" customHeight="1" spans="1:4">
      <c r="A6" s="59" t="s">
        <v>71</v>
      </c>
      <c r="B6" s="60" t="s">
        <v>209</v>
      </c>
      <c r="C6" s="59" t="s">
        <v>210</v>
      </c>
      <c r="D6" s="60">
        <v>0</v>
      </c>
    </row>
    <row r="7" s="50" customFormat="1" ht="29.25" customHeight="1" spans="1:4">
      <c r="A7" s="59" t="s">
        <v>52</v>
      </c>
      <c r="B7" s="60" t="s">
        <v>211</v>
      </c>
      <c r="C7" s="59" t="s">
        <v>212</v>
      </c>
      <c r="D7" s="61">
        <v>10</v>
      </c>
    </row>
    <row r="8" s="50" customFormat="1" ht="29.25" customHeight="1" spans="1:4">
      <c r="A8" s="59" t="s">
        <v>51</v>
      </c>
      <c r="B8" s="60" t="s">
        <v>114</v>
      </c>
      <c r="C8" s="59" t="s">
        <v>27</v>
      </c>
      <c r="D8" s="61">
        <v>11</v>
      </c>
    </row>
    <row r="9" s="50" customFormat="1" ht="27" customHeight="1" spans="1:4">
      <c r="A9" s="59" t="s">
        <v>53</v>
      </c>
      <c r="B9" s="60" t="s">
        <v>153</v>
      </c>
      <c r="C9" s="59" t="s">
        <v>27</v>
      </c>
      <c r="D9" s="61">
        <v>26</v>
      </c>
    </row>
    <row r="10" s="50" customFormat="1" ht="27" customHeight="1" spans="1:4">
      <c r="A10" s="59" t="s">
        <v>55</v>
      </c>
      <c r="B10" s="60" t="s">
        <v>167</v>
      </c>
      <c r="C10" s="59" t="s">
        <v>27</v>
      </c>
      <c r="D10" s="61">
        <v>9</v>
      </c>
    </row>
  </sheetData>
  <mergeCells count="2">
    <mergeCell ref="A2:D2"/>
    <mergeCell ref="A5:C5"/>
  </mergeCells>
  <printOptions horizontalCentered="1"/>
  <pageMargins left="0.34" right="0.17"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topLeftCell="A7" workbookViewId="0">
      <selection activeCell="J5" sqref="J5"/>
    </sheetView>
  </sheetViews>
  <sheetFormatPr defaultColWidth="9" defaultRowHeight="15" outlineLevelRow="7" outlineLevelCol="2"/>
  <cols>
    <col min="1" max="3" width="25.875" style="34" customWidth="1"/>
    <col min="4" max="16384" width="9" style="34"/>
  </cols>
  <sheetData>
    <row r="1" s="31" customFormat="1" ht="15.75" customHeight="1" spans="1:1">
      <c r="A1" s="35" t="s">
        <v>213</v>
      </c>
    </row>
    <row r="2" s="32" customFormat="1" ht="45.75" customHeight="1" spans="1:3">
      <c r="A2" s="36" t="s">
        <v>214</v>
      </c>
      <c r="B2" s="36"/>
      <c r="C2" s="36"/>
    </row>
    <row r="3" ht="24.75" customHeight="1" spans="3:3">
      <c r="C3" s="37" t="s">
        <v>2</v>
      </c>
    </row>
    <row r="4" s="33" customFormat="1" ht="34.5" customHeight="1" spans="1:3">
      <c r="A4" s="38" t="s">
        <v>33</v>
      </c>
      <c r="B4" s="39" t="s">
        <v>215</v>
      </c>
      <c r="C4" s="39"/>
    </row>
    <row r="5" s="33" customFormat="1" ht="30.75" customHeight="1" spans="1:3">
      <c r="A5" s="40"/>
      <c r="B5" s="41" t="s">
        <v>203</v>
      </c>
      <c r="C5" s="41" t="s">
        <v>204</v>
      </c>
    </row>
    <row r="6" s="33" customFormat="1" ht="33.75" customHeight="1" spans="1:3">
      <c r="A6" s="42" t="s">
        <v>197</v>
      </c>
      <c r="B6" s="42">
        <f>SUM(B7:B8)</f>
        <v>400</v>
      </c>
      <c r="C6" s="39">
        <f>SUM(C7:C8)</f>
        <v>260.1474</v>
      </c>
    </row>
    <row r="7" ht="33.75" customHeight="1" spans="1:3">
      <c r="A7" s="43" t="s">
        <v>51</v>
      </c>
      <c r="B7" s="44">
        <v>300</v>
      </c>
      <c r="C7" s="45">
        <v>195.1474</v>
      </c>
    </row>
    <row r="8" ht="33.75" customHeight="1" spans="1:3">
      <c r="A8" s="46" t="s">
        <v>52</v>
      </c>
      <c r="B8" s="44">
        <v>100</v>
      </c>
      <c r="C8" s="45">
        <v>65</v>
      </c>
    </row>
  </sheetData>
  <mergeCells count="3">
    <mergeCell ref="A2:C2"/>
    <mergeCell ref="B4:C4"/>
    <mergeCell ref="A4:A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topLeftCell="A7" workbookViewId="0">
      <selection activeCell="B7" sqref="B7:E10"/>
    </sheetView>
  </sheetViews>
  <sheetFormatPr defaultColWidth="9" defaultRowHeight="15" outlineLevelCol="4"/>
  <cols>
    <col min="2" max="2" width="11" customWidth="1"/>
    <col min="3" max="3" width="11.375" customWidth="1"/>
    <col min="4" max="4" width="39.625" customWidth="1"/>
    <col min="5" max="5" width="17.25" customWidth="1"/>
  </cols>
  <sheetData>
    <row r="1" s="1" customFormat="1" ht="17.25" customHeight="1" spans="1:1">
      <c r="A1" s="26" t="s">
        <v>216</v>
      </c>
    </row>
    <row r="2" s="2" customFormat="1" ht="29.25" customHeight="1" spans="1:1">
      <c r="A2" s="2" t="s">
        <v>217</v>
      </c>
    </row>
    <row r="3" ht="19.5" customHeight="1" spans="1:5">
      <c r="A3" s="27" t="s">
        <v>218</v>
      </c>
      <c r="B3" s="27"/>
      <c r="C3" s="27"/>
      <c r="D3" s="27"/>
      <c r="E3" s="27"/>
    </row>
    <row r="4" ht="24.95" customHeight="1" spans="1:5">
      <c r="A4" s="28" t="s">
        <v>219</v>
      </c>
      <c r="B4" s="28" t="s">
        <v>220</v>
      </c>
      <c r="C4" s="28"/>
      <c r="D4" s="28"/>
      <c r="E4" s="28"/>
    </row>
    <row r="5" ht="30" customHeight="1" spans="1:5">
      <c r="A5" s="28" t="s">
        <v>221</v>
      </c>
      <c r="B5" s="28" t="s">
        <v>222</v>
      </c>
      <c r="C5" s="28" t="s">
        <v>223</v>
      </c>
      <c r="D5" s="28"/>
      <c r="E5" s="28" t="s">
        <v>64</v>
      </c>
    </row>
    <row r="6" ht="30" customHeight="1" spans="1:5">
      <c r="A6" s="28" t="s">
        <v>224</v>
      </c>
      <c r="B6" s="29" t="s">
        <v>225</v>
      </c>
      <c r="C6" s="28">
        <v>983.8526</v>
      </c>
      <c r="D6" s="28"/>
      <c r="E6" s="28"/>
    </row>
    <row r="7" spans="1:5">
      <c r="A7" s="28" t="s">
        <v>226</v>
      </c>
      <c r="B7" s="10" t="s">
        <v>227</v>
      </c>
      <c r="C7" s="11"/>
      <c r="D7" s="11"/>
      <c r="E7" s="20"/>
    </row>
    <row r="8" spans="1:5">
      <c r="A8" s="28"/>
      <c r="B8" s="12"/>
      <c r="C8" s="13"/>
      <c r="D8" s="13"/>
      <c r="E8" s="21"/>
    </row>
    <row r="9" spans="1:5">
      <c r="A9" s="28"/>
      <c r="B9" s="12"/>
      <c r="C9" s="13"/>
      <c r="D9" s="13"/>
      <c r="E9" s="21"/>
    </row>
    <row r="10" ht="231" customHeight="1" spans="1:5">
      <c r="A10" s="28"/>
      <c r="B10" s="14"/>
      <c r="C10" s="15"/>
      <c r="D10" s="15"/>
      <c r="E10" s="22"/>
    </row>
    <row r="11" ht="20.1" customHeight="1" spans="1:5">
      <c r="A11" s="28" t="s">
        <v>228</v>
      </c>
      <c r="B11" s="28" t="s">
        <v>229</v>
      </c>
      <c r="C11" s="28" t="s">
        <v>230</v>
      </c>
      <c r="D11" s="28" t="s">
        <v>231</v>
      </c>
      <c r="E11" s="28" t="s">
        <v>232</v>
      </c>
    </row>
    <row r="12" ht="30" customHeight="1" spans="1:5">
      <c r="A12" s="28"/>
      <c r="B12" s="28" t="s">
        <v>233</v>
      </c>
      <c r="C12" s="28" t="s">
        <v>234</v>
      </c>
      <c r="D12" s="17" t="s">
        <v>235</v>
      </c>
      <c r="E12" s="30" t="s">
        <v>236</v>
      </c>
    </row>
    <row r="13" ht="20.1" customHeight="1" spans="1:5">
      <c r="A13" s="28"/>
      <c r="B13" s="28"/>
      <c r="C13" s="28"/>
      <c r="D13" s="18" t="s">
        <v>237</v>
      </c>
      <c r="E13" s="30" t="s">
        <v>238</v>
      </c>
    </row>
    <row r="14" ht="20.1" customHeight="1" spans="1:5">
      <c r="A14" s="28"/>
      <c r="B14" s="28"/>
      <c r="C14" s="28"/>
      <c r="D14" s="18" t="s">
        <v>239</v>
      </c>
      <c r="E14" s="30" t="s">
        <v>236</v>
      </c>
    </row>
    <row r="15" ht="20.1" customHeight="1" spans="1:5">
      <c r="A15" s="28"/>
      <c r="B15" s="28"/>
      <c r="C15" s="28"/>
      <c r="D15" s="17" t="s">
        <v>240</v>
      </c>
      <c r="E15" s="30" t="s">
        <v>236</v>
      </c>
    </row>
    <row r="16" ht="20.1" customHeight="1" spans="1:5">
      <c r="A16" s="28"/>
      <c r="B16" s="28"/>
      <c r="C16" s="28"/>
      <c r="D16" s="18" t="s">
        <v>241</v>
      </c>
      <c r="E16" s="30" t="s">
        <v>236</v>
      </c>
    </row>
    <row r="17" ht="30" customHeight="1" spans="1:5">
      <c r="A17" s="28"/>
      <c r="B17" s="28"/>
      <c r="C17" s="28"/>
      <c r="D17" s="17" t="s">
        <v>242</v>
      </c>
      <c r="E17" s="30" t="s">
        <v>243</v>
      </c>
    </row>
    <row r="18" ht="30" customHeight="1" spans="1:5">
      <c r="A18" s="28"/>
      <c r="B18" s="28"/>
      <c r="C18" s="28"/>
      <c r="D18" s="18" t="s">
        <v>244</v>
      </c>
      <c r="E18" s="30" t="s">
        <v>236</v>
      </c>
    </row>
    <row r="19" ht="20.1" customHeight="1" spans="1:5">
      <c r="A19" s="28"/>
      <c r="B19" s="28"/>
      <c r="C19" s="28"/>
      <c r="D19" s="18" t="s">
        <v>245</v>
      </c>
      <c r="E19" s="30" t="s">
        <v>236</v>
      </c>
    </row>
    <row r="20" ht="30" customHeight="1" spans="1:5">
      <c r="A20" s="28"/>
      <c r="B20" s="28"/>
      <c r="C20" s="28" t="s">
        <v>246</v>
      </c>
      <c r="D20" s="18" t="s">
        <v>247</v>
      </c>
      <c r="E20" s="16" t="s">
        <v>248</v>
      </c>
    </row>
    <row r="21" ht="20.1" customHeight="1" spans="1:5">
      <c r="A21" s="28"/>
      <c r="B21" s="28"/>
      <c r="C21" s="28"/>
      <c r="D21" s="18" t="s">
        <v>249</v>
      </c>
      <c r="E21" s="16" t="s">
        <v>250</v>
      </c>
    </row>
    <row r="22" ht="20.1" customHeight="1" spans="1:5">
      <c r="A22" s="28"/>
      <c r="B22" s="28"/>
      <c r="C22" s="28"/>
      <c r="D22" s="18" t="s">
        <v>251</v>
      </c>
      <c r="E22" s="16" t="s">
        <v>252</v>
      </c>
    </row>
    <row r="23" ht="20.1" customHeight="1" spans="1:5">
      <c r="A23" s="28"/>
      <c r="B23" s="28"/>
      <c r="C23" s="28"/>
      <c r="D23" s="18" t="s">
        <v>253</v>
      </c>
      <c r="E23" s="16" t="s">
        <v>248</v>
      </c>
    </row>
    <row r="24" ht="20.1" customHeight="1" spans="1:5">
      <c r="A24" s="28"/>
      <c r="B24" s="28"/>
      <c r="C24" s="28"/>
      <c r="D24" s="18" t="s">
        <v>245</v>
      </c>
      <c r="E24" s="18" t="s">
        <v>252</v>
      </c>
    </row>
    <row r="25" ht="24.95" customHeight="1" spans="1:5">
      <c r="A25" s="28" t="s">
        <v>228</v>
      </c>
      <c r="B25" s="28" t="s">
        <v>233</v>
      </c>
      <c r="C25" s="28" t="s">
        <v>246</v>
      </c>
      <c r="D25" s="18" t="s">
        <v>254</v>
      </c>
      <c r="E25" s="16" t="s">
        <v>250</v>
      </c>
    </row>
    <row r="26" ht="34.5" customHeight="1" spans="1:5">
      <c r="A26" s="28"/>
      <c r="B26" s="28"/>
      <c r="C26" s="28"/>
      <c r="D26" s="18" t="s">
        <v>255</v>
      </c>
      <c r="E26" s="16" t="s">
        <v>248</v>
      </c>
    </row>
    <row r="27" ht="24.95" customHeight="1" spans="1:5">
      <c r="A27" s="28"/>
      <c r="B27" s="28"/>
      <c r="C27" s="28"/>
      <c r="D27" s="18" t="s">
        <v>256</v>
      </c>
      <c r="E27" s="16" t="s">
        <v>257</v>
      </c>
    </row>
    <row r="28" ht="24.95" customHeight="1" spans="1:5">
      <c r="A28" s="28"/>
      <c r="B28" s="28"/>
      <c r="C28" s="28"/>
      <c r="D28" s="18" t="s">
        <v>258</v>
      </c>
      <c r="E28" s="16" t="s">
        <v>259</v>
      </c>
    </row>
    <row r="29" ht="24.95" customHeight="1" spans="1:5">
      <c r="A29" s="28"/>
      <c r="B29" s="28"/>
      <c r="C29" s="28" t="s">
        <v>260</v>
      </c>
      <c r="D29" s="18" t="s">
        <v>261</v>
      </c>
      <c r="E29" s="16" t="s">
        <v>262</v>
      </c>
    </row>
    <row r="30" ht="24.95" customHeight="1" spans="1:5">
      <c r="A30" s="28"/>
      <c r="B30" s="28"/>
      <c r="C30" s="28"/>
      <c r="D30" s="18" t="s">
        <v>263</v>
      </c>
      <c r="E30" s="30">
        <v>1</v>
      </c>
    </row>
    <row r="31" ht="33.75" customHeight="1" spans="1:5">
      <c r="A31" s="28"/>
      <c r="B31" s="28" t="s">
        <v>264</v>
      </c>
      <c r="C31" s="28" t="s">
        <v>265</v>
      </c>
      <c r="D31" s="18" t="s">
        <v>266</v>
      </c>
      <c r="E31" s="16" t="s">
        <v>257</v>
      </c>
    </row>
    <row r="32" ht="24.95" customHeight="1" spans="1:5">
      <c r="A32" s="28"/>
      <c r="B32" s="28"/>
      <c r="C32" s="28"/>
      <c r="D32" s="18" t="s">
        <v>267</v>
      </c>
      <c r="E32" s="16" t="s">
        <v>257</v>
      </c>
    </row>
    <row r="33" ht="24.95" customHeight="1" spans="1:5">
      <c r="A33" s="28"/>
      <c r="B33" s="28"/>
      <c r="C33" s="28"/>
      <c r="D33" s="18" t="s">
        <v>268</v>
      </c>
      <c r="E33" s="16" t="s">
        <v>257</v>
      </c>
    </row>
    <row r="34" ht="24.95" customHeight="1" spans="1:5">
      <c r="A34" s="28"/>
      <c r="B34" s="28"/>
      <c r="C34" s="28"/>
      <c r="D34" s="18" t="s">
        <v>269</v>
      </c>
      <c r="E34" s="16" t="s">
        <v>257</v>
      </c>
    </row>
    <row r="35" ht="24.95" customHeight="1" spans="1:5">
      <c r="A35" s="28"/>
      <c r="B35" s="28"/>
      <c r="C35" s="28"/>
      <c r="D35" s="18" t="s">
        <v>270</v>
      </c>
      <c r="E35" s="16" t="s">
        <v>257</v>
      </c>
    </row>
    <row r="36" ht="24.95" customHeight="1" spans="1:5">
      <c r="A36" s="28"/>
      <c r="B36" s="28"/>
      <c r="C36" s="28"/>
      <c r="D36" s="18" t="s">
        <v>271</v>
      </c>
      <c r="E36" s="16" t="s">
        <v>257</v>
      </c>
    </row>
    <row r="37" ht="33" customHeight="1" spans="1:5">
      <c r="A37" s="28"/>
      <c r="B37" s="28" t="s">
        <v>272</v>
      </c>
      <c r="C37" s="28" t="s">
        <v>273</v>
      </c>
      <c r="D37" s="18" t="s">
        <v>274</v>
      </c>
      <c r="E37" s="30" t="s">
        <v>236</v>
      </c>
    </row>
    <row r="38" ht="24.95" customHeight="1" spans="1:5">
      <c r="A38" s="28"/>
      <c r="B38" s="28"/>
      <c r="C38" s="28"/>
      <c r="D38" s="18" t="s">
        <v>275</v>
      </c>
      <c r="E38" s="30" t="s">
        <v>236</v>
      </c>
    </row>
    <row r="39" ht="24.95" customHeight="1" spans="1:5">
      <c r="A39" s="28"/>
      <c r="B39" s="28"/>
      <c r="C39" s="28"/>
      <c r="D39" s="18" t="s">
        <v>276</v>
      </c>
      <c r="E39" s="30" t="s">
        <v>236</v>
      </c>
    </row>
    <row r="40" ht="24.95" customHeight="1" spans="1:5">
      <c r="A40" s="28"/>
      <c r="B40" s="28"/>
      <c r="C40" s="28"/>
      <c r="D40" s="18" t="s">
        <v>277</v>
      </c>
      <c r="E40" s="30" t="s">
        <v>236</v>
      </c>
    </row>
    <row r="41" ht="33" customHeight="1" spans="1:5">
      <c r="A41" s="28"/>
      <c r="B41" s="28"/>
      <c r="C41" s="28"/>
      <c r="D41" s="19" t="s">
        <v>278</v>
      </c>
      <c r="E41" s="30" t="s">
        <v>236</v>
      </c>
    </row>
    <row r="42" ht="24.95" customHeight="1" spans="1:5">
      <c r="A42" s="28"/>
      <c r="B42" s="28"/>
      <c r="C42" s="28"/>
      <c r="D42" s="18" t="s">
        <v>279</v>
      </c>
      <c r="E42" s="30" t="s">
        <v>236</v>
      </c>
    </row>
  </sheetData>
  <mergeCells count="19">
    <mergeCell ref="A2:E2"/>
    <mergeCell ref="A3:E3"/>
    <mergeCell ref="B4:E4"/>
    <mergeCell ref="C5:D5"/>
    <mergeCell ref="C6:E6"/>
    <mergeCell ref="A7:A10"/>
    <mergeCell ref="A11:A24"/>
    <mergeCell ref="A25:A42"/>
    <mergeCell ref="B12:B24"/>
    <mergeCell ref="B25:B30"/>
    <mergeCell ref="B31:B36"/>
    <mergeCell ref="B37:B42"/>
    <mergeCell ref="C12:C19"/>
    <mergeCell ref="C20:C24"/>
    <mergeCell ref="C25:C28"/>
    <mergeCell ref="C29:C30"/>
    <mergeCell ref="C31:C36"/>
    <mergeCell ref="C37:C42"/>
    <mergeCell ref="B7:E10"/>
  </mergeCells>
  <printOptions horizontalCentered="1"/>
  <pageMargins left="0.511811023622047" right="0.511811023622047" top="0.551181102362205"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abSelected="1" workbookViewId="0">
      <selection activeCell="B7" sqref="B7:E10"/>
    </sheetView>
  </sheetViews>
  <sheetFormatPr defaultColWidth="9" defaultRowHeight="15" outlineLevelCol="4"/>
  <cols>
    <col min="1" max="1" width="12.125" customWidth="1"/>
    <col min="2" max="2" width="14.125" customWidth="1"/>
    <col min="3" max="3" width="20.125" customWidth="1"/>
    <col min="4" max="4" width="23.25" customWidth="1"/>
    <col min="5" max="5" width="12.25" customWidth="1"/>
  </cols>
  <sheetData>
    <row r="1" s="1" customFormat="1" ht="18" customHeight="1" spans="1:1">
      <c r="A1" s="3" t="s">
        <v>280</v>
      </c>
    </row>
    <row r="2" s="2" customFormat="1" ht="27" customHeight="1" spans="1:1">
      <c r="A2" s="2" t="s">
        <v>281</v>
      </c>
    </row>
    <row r="3" ht="18.75" customHeight="1" spans="1:5">
      <c r="A3" s="4" t="s">
        <v>218</v>
      </c>
      <c r="B3" s="4"/>
      <c r="C3" s="4"/>
      <c r="D3" s="4"/>
      <c r="E3" s="4"/>
    </row>
    <row r="4" ht="30" customHeight="1" spans="1:5">
      <c r="A4" s="5" t="s">
        <v>219</v>
      </c>
      <c r="B4" s="5" t="s">
        <v>282</v>
      </c>
      <c r="C4" s="5"/>
      <c r="D4" s="5"/>
      <c r="E4" s="5"/>
    </row>
    <row r="5" ht="30" customHeight="1" spans="1:5">
      <c r="A5" s="5" t="s">
        <v>221</v>
      </c>
      <c r="B5" s="6" t="s">
        <v>283</v>
      </c>
      <c r="C5" s="7"/>
      <c r="D5" s="5" t="s">
        <v>223</v>
      </c>
      <c r="E5" s="5" t="s">
        <v>64</v>
      </c>
    </row>
    <row r="6" ht="31.5" customHeight="1" spans="1:5">
      <c r="A6" s="5" t="s">
        <v>284</v>
      </c>
      <c r="B6" s="8" t="s">
        <v>225</v>
      </c>
      <c r="C6" s="9"/>
      <c r="D6" s="6">
        <v>56</v>
      </c>
      <c r="E6" s="7"/>
    </row>
    <row r="7" spans="1:5">
      <c r="A7" s="5" t="s">
        <v>226</v>
      </c>
      <c r="B7" s="10" t="s">
        <v>285</v>
      </c>
      <c r="C7" s="11"/>
      <c r="D7" s="11"/>
      <c r="E7" s="20"/>
    </row>
    <row r="8" spans="1:5">
      <c r="A8" s="5"/>
      <c r="B8" s="12"/>
      <c r="C8" s="13"/>
      <c r="D8" s="13"/>
      <c r="E8" s="21"/>
    </row>
    <row r="9" spans="1:5">
      <c r="A9" s="5"/>
      <c r="B9" s="12"/>
      <c r="C9" s="13"/>
      <c r="D9" s="13"/>
      <c r="E9" s="21"/>
    </row>
    <row r="10" ht="39.75" customHeight="1" spans="1:5">
      <c r="A10" s="5"/>
      <c r="B10" s="14"/>
      <c r="C10" s="15"/>
      <c r="D10" s="15"/>
      <c r="E10" s="22"/>
    </row>
    <row r="11" ht="30.75" customHeight="1" spans="1:5">
      <c r="A11" s="5" t="s">
        <v>228</v>
      </c>
      <c r="B11" s="5" t="s">
        <v>229</v>
      </c>
      <c r="C11" s="5" t="s">
        <v>230</v>
      </c>
      <c r="D11" s="5" t="s">
        <v>231</v>
      </c>
      <c r="E11" s="5" t="s">
        <v>232</v>
      </c>
    </row>
    <row r="12" ht="30.95" customHeight="1" spans="1:5">
      <c r="A12" s="5"/>
      <c r="B12" s="5" t="s">
        <v>233</v>
      </c>
      <c r="C12" s="16" t="s">
        <v>234</v>
      </c>
      <c r="D12" s="17" t="s">
        <v>286</v>
      </c>
      <c r="E12" s="23">
        <v>5000</v>
      </c>
    </row>
    <row r="13" ht="30.95" customHeight="1" spans="1:5">
      <c r="A13" s="5"/>
      <c r="B13" s="5"/>
      <c r="C13" s="16"/>
      <c r="D13" s="17" t="s">
        <v>287</v>
      </c>
      <c r="E13" s="23">
        <v>5</v>
      </c>
    </row>
    <row r="14" ht="30.95" customHeight="1" spans="1:5">
      <c r="A14" s="5"/>
      <c r="B14" s="5"/>
      <c r="C14" s="16"/>
      <c r="D14" s="18" t="s">
        <v>288</v>
      </c>
      <c r="E14" s="24">
        <v>1</v>
      </c>
    </row>
    <row r="15" ht="30.95" customHeight="1" spans="1:5">
      <c r="A15" s="5"/>
      <c r="B15" s="5"/>
      <c r="C15" s="16" t="s">
        <v>246</v>
      </c>
      <c r="D15" s="18" t="s">
        <v>289</v>
      </c>
      <c r="E15" s="17">
        <v>1</v>
      </c>
    </row>
    <row r="16" ht="30.95" customHeight="1" spans="1:5">
      <c r="A16" s="5"/>
      <c r="B16" s="5"/>
      <c r="C16" s="16"/>
      <c r="D16" s="19" t="s">
        <v>290</v>
      </c>
      <c r="E16" s="24">
        <v>1</v>
      </c>
    </row>
    <row r="17" ht="30.95" customHeight="1" spans="1:5">
      <c r="A17" s="5"/>
      <c r="B17" s="5"/>
      <c r="C17" s="16" t="s">
        <v>260</v>
      </c>
      <c r="D17" s="19" t="s">
        <v>261</v>
      </c>
      <c r="E17" s="25" t="s">
        <v>262</v>
      </c>
    </row>
    <row r="18" ht="30.95" customHeight="1" spans="1:5">
      <c r="A18" s="5"/>
      <c r="B18" s="5"/>
      <c r="C18" s="16"/>
      <c r="D18" s="18" t="s">
        <v>263</v>
      </c>
      <c r="E18" s="17">
        <v>1</v>
      </c>
    </row>
    <row r="19" ht="30.95" customHeight="1" spans="1:5">
      <c r="A19" s="5"/>
      <c r="B19" s="5" t="s">
        <v>264</v>
      </c>
      <c r="C19" s="16" t="s">
        <v>265</v>
      </c>
      <c r="D19" s="18" t="s">
        <v>291</v>
      </c>
      <c r="E19" s="18" t="s">
        <v>292</v>
      </c>
    </row>
    <row r="20" ht="30.95" customHeight="1" spans="1:5">
      <c r="A20" s="5"/>
      <c r="B20" s="5"/>
      <c r="C20" s="16"/>
      <c r="D20" s="18" t="s">
        <v>293</v>
      </c>
      <c r="E20" s="18" t="s">
        <v>294</v>
      </c>
    </row>
    <row r="21" ht="30.95" customHeight="1" spans="1:5">
      <c r="A21" s="5"/>
      <c r="B21" s="5" t="s">
        <v>272</v>
      </c>
      <c r="C21" s="16" t="s">
        <v>273</v>
      </c>
      <c r="D21" s="18" t="s">
        <v>295</v>
      </c>
      <c r="E21" s="17" t="s">
        <v>296</v>
      </c>
    </row>
    <row r="22" ht="30.95" customHeight="1" spans="1:5">
      <c r="A22" s="5"/>
      <c r="B22" s="5"/>
      <c r="C22" s="16"/>
      <c r="D22" s="18" t="s">
        <v>297</v>
      </c>
      <c r="E22" s="24">
        <v>1</v>
      </c>
    </row>
  </sheetData>
  <mergeCells count="17">
    <mergeCell ref="A2:E2"/>
    <mergeCell ref="A3:E3"/>
    <mergeCell ref="B4:E4"/>
    <mergeCell ref="B5:C5"/>
    <mergeCell ref="B6:C6"/>
    <mergeCell ref="D6:E6"/>
    <mergeCell ref="A7:A10"/>
    <mergeCell ref="A11:A22"/>
    <mergeCell ref="B12:B18"/>
    <mergeCell ref="B19:B20"/>
    <mergeCell ref="B21:B22"/>
    <mergeCell ref="C12:C14"/>
    <mergeCell ref="C15:C16"/>
    <mergeCell ref="C17:C18"/>
    <mergeCell ref="C19:C20"/>
    <mergeCell ref="C21:C22"/>
    <mergeCell ref="B7:E10"/>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workbookViewId="0">
      <selection activeCell="A9" sqref="A9"/>
    </sheetView>
  </sheetViews>
  <sheetFormatPr defaultColWidth="9" defaultRowHeight="15.75" outlineLevelCol="7"/>
  <cols>
    <col min="1" max="1" width="15" style="48" customWidth="1"/>
    <col min="2" max="2" width="11.75" style="48" customWidth="1"/>
    <col min="3" max="3" width="11.375" style="186" customWidth="1"/>
    <col min="4" max="6" width="15.125" style="186" customWidth="1"/>
    <col min="7" max="8" width="15.125" style="188" customWidth="1"/>
    <col min="9" max="16384" width="9" style="188"/>
  </cols>
  <sheetData>
    <row r="1" s="183" customFormat="1" ht="19.5" customHeight="1" spans="1:6">
      <c r="A1" s="66" t="s">
        <v>31</v>
      </c>
      <c r="B1" s="62"/>
      <c r="C1" s="189"/>
      <c r="D1" s="189"/>
      <c r="E1" s="189"/>
      <c r="F1" s="189"/>
    </row>
    <row r="2" s="184" customFormat="1" ht="31.5" customHeight="1" spans="1:8">
      <c r="A2" s="190" t="s">
        <v>32</v>
      </c>
      <c r="B2" s="190"/>
      <c r="C2" s="190"/>
      <c r="D2" s="190"/>
      <c r="E2" s="190"/>
      <c r="F2" s="190"/>
      <c r="G2" s="190"/>
      <c r="H2" s="190"/>
    </row>
    <row r="3" ht="18" customHeight="1" spans="8:8">
      <c r="H3" s="196" t="s">
        <v>2</v>
      </c>
    </row>
    <row r="4" s="185" customFormat="1" ht="84" customHeight="1" spans="1:8">
      <c r="A4" s="93" t="s">
        <v>33</v>
      </c>
      <c r="B4" s="93" t="s">
        <v>34</v>
      </c>
      <c r="C4" s="57" t="s">
        <v>35</v>
      </c>
      <c r="D4" s="191" t="s">
        <v>36</v>
      </c>
      <c r="E4" s="191" t="s">
        <v>37</v>
      </c>
      <c r="F4" s="191" t="s">
        <v>38</v>
      </c>
      <c r="G4" s="191" t="s">
        <v>39</v>
      </c>
      <c r="H4" s="191" t="s">
        <v>40</v>
      </c>
    </row>
    <row r="5" s="186" customFormat="1" ht="25.15" customHeight="1" spans="1:8">
      <c r="A5" s="58" t="s">
        <v>34</v>
      </c>
      <c r="B5" s="192">
        <v>1900</v>
      </c>
      <c r="C5" s="58">
        <v>1639.8526</v>
      </c>
      <c r="D5" s="58">
        <v>300</v>
      </c>
      <c r="E5" s="58">
        <v>300</v>
      </c>
      <c r="F5" s="58">
        <v>983.8526</v>
      </c>
      <c r="G5" s="58">
        <v>56</v>
      </c>
      <c r="H5" s="58">
        <v>260.1474</v>
      </c>
    </row>
    <row r="6" s="187" customFormat="1" ht="25.15" customHeight="1" spans="1:8">
      <c r="A6" s="193" t="s">
        <v>6</v>
      </c>
      <c r="B6" s="58">
        <v>892.923</v>
      </c>
      <c r="C6" s="58">
        <v>892.923</v>
      </c>
      <c r="D6" s="58">
        <v>300</v>
      </c>
      <c r="E6" s="58">
        <v>300</v>
      </c>
      <c r="F6" s="58">
        <v>292.923</v>
      </c>
      <c r="G6" s="58">
        <v>0</v>
      </c>
      <c r="H6" s="58">
        <v>0</v>
      </c>
    </row>
    <row r="7" ht="25.15" customHeight="1" spans="1:8">
      <c r="A7" s="194" t="s">
        <v>41</v>
      </c>
      <c r="B7" s="58">
        <v>300</v>
      </c>
      <c r="C7" s="58">
        <v>300</v>
      </c>
      <c r="D7" s="161">
        <v>300</v>
      </c>
      <c r="E7" s="161"/>
      <c r="F7" s="100"/>
      <c r="G7" s="161"/>
      <c r="H7" s="161"/>
    </row>
    <row r="8" ht="25.15" customHeight="1" spans="1:8">
      <c r="A8" s="194" t="s">
        <v>42</v>
      </c>
      <c r="B8" s="58">
        <v>380.928</v>
      </c>
      <c r="C8" s="58">
        <v>380.928</v>
      </c>
      <c r="D8" s="161"/>
      <c r="E8" s="161">
        <v>240</v>
      </c>
      <c r="F8" s="100">
        <v>140.928</v>
      </c>
      <c r="G8" s="161"/>
      <c r="H8" s="161"/>
    </row>
    <row r="9" ht="25.15" customHeight="1" spans="1:8">
      <c r="A9" s="194" t="s">
        <v>43</v>
      </c>
      <c r="B9" s="58">
        <v>6.995</v>
      </c>
      <c r="C9" s="58">
        <v>6.995</v>
      </c>
      <c r="D9" s="161"/>
      <c r="E9" s="161"/>
      <c r="F9" s="100">
        <v>6.995</v>
      </c>
      <c r="G9" s="161"/>
      <c r="H9" s="161"/>
    </row>
    <row r="10" ht="25.15" customHeight="1" spans="1:8">
      <c r="A10" s="194" t="s">
        <v>44</v>
      </c>
      <c r="B10" s="58">
        <v>145</v>
      </c>
      <c r="C10" s="58">
        <v>145</v>
      </c>
      <c r="D10" s="161"/>
      <c r="E10" s="161"/>
      <c r="F10" s="100">
        <v>145</v>
      </c>
      <c r="G10" s="161"/>
      <c r="H10" s="161"/>
    </row>
    <row r="11" ht="25.15" customHeight="1" spans="1:8">
      <c r="A11" s="194" t="s">
        <v>45</v>
      </c>
      <c r="B11" s="58">
        <v>60</v>
      </c>
      <c r="C11" s="58">
        <v>60</v>
      </c>
      <c r="D11" s="161"/>
      <c r="E11" s="161">
        <v>60</v>
      </c>
      <c r="F11" s="100"/>
      <c r="G11" s="161"/>
      <c r="H11" s="161"/>
    </row>
    <row r="12" s="187" customFormat="1" ht="31.5" customHeight="1" spans="1:8">
      <c r="A12" s="195" t="s">
        <v>46</v>
      </c>
      <c r="B12" s="58">
        <v>1007.077</v>
      </c>
      <c r="C12" s="58">
        <v>746.9296</v>
      </c>
      <c r="D12" s="58">
        <v>0</v>
      </c>
      <c r="E12" s="58">
        <v>0</v>
      </c>
      <c r="F12" s="58">
        <v>690.9296</v>
      </c>
      <c r="G12" s="58">
        <v>56</v>
      </c>
      <c r="H12" s="58">
        <v>260.1474</v>
      </c>
    </row>
    <row r="13" ht="25.15" customHeight="1" spans="1:8">
      <c r="A13" s="162" t="s">
        <v>47</v>
      </c>
      <c r="B13" s="58">
        <v>71.9416</v>
      </c>
      <c r="C13" s="58">
        <v>71.9416</v>
      </c>
      <c r="D13" s="58"/>
      <c r="E13" s="58"/>
      <c r="F13" s="161">
        <v>71.9416</v>
      </c>
      <c r="G13" s="161"/>
      <c r="H13" s="161"/>
    </row>
    <row r="14" ht="25.15" customHeight="1" spans="1:8">
      <c r="A14" s="162" t="s">
        <v>48</v>
      </c>
      <c r="B14" s="58">
        <v>100.0332</v>
      </c>
      <c r="C14" s="58">
        <v>100.0332</v>
      </c>
      <c r="D14" s="58"/>
      <c r="E14" s="58"/>
      <c r="F14" s="161">
        <v>100.0332</v>
      </c>
      <c r="G14" s="161"/>
      <c r="H14" s="161"/>
    </row>
    <row r="15" ht="25.15" customHeight="1" spans="1:8">
      <c r="A15" s="162" t="s">
        <v>49</v>
      </c>
      <c r="B15" s="58">
        <v>145.4288</v>
      </c>
      <c r="C15" s="58">
        <v>145.4288</v>
      </c>
      <c r="D15" s="58"/>
      <c r="E15" s="58"/>
      <c r="F15" s="161">
        <v>145.4288</v>
      </c>
      <c r="G15" s="161"/>
      <c r="H15" s="161"/>
    </row>
    <row r="16" ht="25.15" customHeight="1" spans="1:8">
      <c r="A16" s="162" t="s">
        <v>50</v>
      </c>
      <c r="B16" s="58">
        <v>94.546</v>
      </c>
      <c r="C16" s="58">
        <v>94.546</v>
      </c>
      <c r="D16" s="58"/>
      <c r="E16" s="58"/>
      <c r="F16" s="161">
        <v>94.546</v>
      </c>
      <c r="G16" s="161"/>
      <c r="H16" s="161"/>
    </row>
    <row r="17" ht="25.15" customHeight="1" spans="1:8">
      <c r="A17" s="162" t="s">
        <v>51</v>
      </c>
      <c r="B17" s="58">
        <v>265.0074</v>
      </c>
      <c r="C17" s="58">
        <v>69.86</v>
      </c>
      <c r="D17" s="58"/>
      <c r="E17" s="58"/>
      <c r="F17" s="161">
        <v>58.86</v>
      </c>
      <c r="G17" s="161">
        <v>11</v>
      </c>
      <c r="H17" s="45">
        <v>195.1474</v>
      </c>
    </row>
    <row r="18" ht="25.15" customHeight="1" spans="1:8">
      <c r="A18" s="162" t="s">
        <v>52</v>
      </c>
      <c r="B18" s="58">
        <v>193.94</v>
      </c>
      <c r="C18" s="58">
        <v>128.94</v>
      </c>
      <c r="D18" s="58"/>
      <c r="E18" s="58"/>
      <c r="F18" s="161">
        <v>118.94</v>
      </c>
      <c r="G18" s="161">
        <v>10</v>
      </c>
      <c r="H18" s="45">
        <v>65</v>
      </c>
    </row>
    <row r="19" ht="25.15" customHeight="1" spans="1:8">
      <c r="A19" s="162" t="s">
        <v>53</v>
      </c>
      <c r="B19" s="58">
        <v>55.04</v>
      </c>
      <c r="C19" s="58">
        <v>55.04</v>
      </c>
      <c r="D19" s="58"/>
      <c r="E19" s="58"/>
      <c r="F19" s="161">
        <v>29.04</v>
      </c>
      <c r="G19" s="161">
        <v>26</v>
      </c>
      <c r="H19" s="82"/>
    </row>
    <row r="20" ht="25.15" customHeight="1" spans="1:8">
      <c r="A20" s="162" t="s">
        <v>54</v>
      </c>
      <c r="B20" s="58">
        <v>24.3</v>
      </c>
      <c r="C20" s="58">
        <v>24.3</v>
      </c>
      <c r="D20" s="58"/>
      <c r="E20" s="58"/>
      <c r="F20" s="161">
        <v>24.3</v>
      </c>
      <c r="G20" s="161"/>
      <c r="H20" s="82"/>
    </row>
    <row r="21" ht="25.15" customHeight="1" spans="1:8">
      <c r="A21" s="162" t="s">
        <v>55</v>
      </c>
      <c r="B21" s="58">
        <v>31.08</v>
      </c>
      <c r="C21" s="58">
        <v>31.08</v>
      </c>
      <c r="D21" s="58"/>
      <c r="E21" s="58"/>
      <c r="F21" s="161">
        <v>22.08</v>
      </c>
      <c r="G21" s="161">
        <v>9</v>
      </c>
      <c r="H21" s="82"/>
    </row>
    <row r="22" ht="25.15" customHeight="1" spans="1:8">
      <c r="A22" s="194" t="s">
        <v>56</v>
      </c>
      <c r="B22" s="58">
        <v>25.76</v>
      </c>
      <c r="C22" s="58">
        <v>25.76</v>
      </c>
      <c r="D22" s="58"/>
      <c r="E22" s="58"/>
      <c r="F22" s="161">
        <v>25.76</v>
      </c>
      <c r="G22" s="161"/>
      <c r="H22" s="82"/>
    </row>
    <row r="23" ht="25.15" customHeight="1"/>
    <row r="24" ht="25.15" customHeight="1"/>
  </sheetData>
  <mergeCells count="1">
    <mergeCell ref="A2:H2"/>
  </mergeCells>
  <pageMargins left="0.55" right="0.31496062992126" top="0.31" bottom="0.27" header="0.17" footer="0.17"/>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C14" sqref="C14"/>
    </sheetView>
  </sheetViews>
  <sheetFormatPr defaultColWidth="9" defaultRowHeight="15" outlineLevelRow="6" outlineLevelCol="3"/>
  <cols>
    <col min="1" max="1" width="17.75" customWidth="1"/>
    <col min="2" max="2" width="23.125" customWidth="1"/>
    <col min="3" max="3" width="25.875" customWidth="1"/>
    <col min="4" max="4" width="18.625" customWidth="1"/>
  </cols>
  <sheetData>
    <row r="1" s="1" customFormat="1" ht="26.25" customHeight="1" spans="1:1">
      <c r="A1" s="3" t="s">
        <v>57</v>
      </c>
    </row>
    <row r="2" s="177" customFormat="1" ht="57" customHeight="1" spans="1:4">
      <c r="A2" s="179" t="s">
        <v>58</v>
      </c>
      <c r="B2" s="179"/>
      <c r="C2" s="179"/>
      <c r="D2" s="179"/>
    </row>
    <row r="3" s="51" customFormat="1" ht="15.75" customHeight="1" spans="1:4">
      <c r="A3" s="180"/>
      <c r="B3" s="180"/>
      <c r="C3" s="180"/>
      <c r="D3" s="181" t="s">
        <v>2</v>
      </c>
    </row>
    <row r="4" s="51" customFormat="1" ht="26.25" customHeight="1" spans="1:4">
      <c r="A4" s="39" t="s">
        <v>59</v>
      </c>
      <c r="B4" s="39" t="s">
        <v>60</v>
      </c>
      <c r="C4" s="39" t="s">
        <v>61</v>
      </c>
      <c r="D4" s="39" t="s">
        <v>62</v>
      </c>
    </row>
    <row r="5" s="51" customFormat="1" ht="24.75" customHeight="1" spans="1:4">
      <c r="A5" s="39"/>
      <c r="B5" s="39"/>
      <c r="C5" s="39"/>
      <c r="D5" s="39">
        <f>SUM(D6:D7)</f>
        <v>300</v>
      </c>
    </row>
    <row r="6" s="51" customFormat="1" ht="37.5" customHeight="1" spans="1:4">
      <c r="A6" s="176" t="s">
        <v>63</v>
      </c>
      <c r="B6" s="176" t="s">
        <v>64</v>
      </c>
      <c r="C6" s="176" t="s">
        <v>65</v>
      </c>
      <c r="D6" s="182">
        <v>240</v>
      </c>
    </row>
    <row r="7" s="178" customFormat="1" ht="31.5" customHeight="1" spans="1:4">
      <c r="A7" s="176" t="s">
        <v>66</v>
      </c>
      <c r="B7" s="176" t="s">
        <v>10</v>
      </c>
      <c r="C7" s="176" t="s">
        <v>67</v>
      </c>
      <c r="D7" s="176">
        <v>60</v>
      </c>
    </row>
  </sheetData>
  <mergeCells count="4">
    <mergeCell ref="A2:D2"/>
    <mergeCell ref="A4:A5"/>
    <mergeCell ref="B4:B5"/>
    <mergeCell ref="C4:C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E11" sqref="E11"/>
    </sheetView>
  </sheetViews>
  <sheetFormatPr defaultColWidth="9" defaultRowHeight="15" outlineLevelRow="4" outlineLevelCol="3"/>
  <cols>
    <col min="1" max="1" width="16.625" style="34" customWidth="1"/>
    <col min="2" max="2" width="18.25" style="34" customWidth="1"/>
    <col min="3" max="3" width="25" style="34" customWidth="1"/>
    <col min="4" max="4" width="18.875" style="34" customWidth="1"/>
    <col min="5" max="16384" width="9" style="34"/>
  </cols>
  <sheetData>
    <row r="1" s="31" customFormat="1" ht="21.75" customHeight="1" spans="1:1">
      <c r="A1" s="35" t="s">
        <v>68</v>
      </c>
    </row>
    <row r="2" s="32" customFormat="1" ht="60.75" customHeight="1" spans="1:4">
      <c r="A2" s="36" t="s">
        <v>69</v>
      </c>
      <c r="B2" s="36"/>
      <c r="C2" s="36"/>
      <c r="D2" s="36"/>
    </row>
    <row r="3" ht="20.25" customHeight="1" spans="4:4">
      <c r="D3" s="175" t="s">
        <v>2</v>
      </c>
    </row>
    <row r="4" s="33" customFormat="1" ht="34.5" customHeight="1" spans="1:4">
      <c r="A4" s="42" t="s">
        <v>70</v>
      </c>
      <c r="B4" s="42" t="s">
        <v>60</v>
      </c>
      <c r="C4" s="42" t="s">
        <v>61</v>
      </c>
      <c r="D4" s="42" t="s">
        <v>62</v>
      </c>
    </row>
    <row r="5" s="174" customFormat="1" ht="33.75" customHeight="1" spans="1:4">
      <c r="A5" s="45" t="s">
        <v>71</v>
      </c>
      <c r="B5" s="45" t="s">
        <v>72</v>
      </c>
      <c r="C5" s="176" t="s">
        <v>12</v>
      </c>
      <c r="D5" s="45">
        <v>300</v>
      </c>
    </row>
  </sheetData>
  <mergeCells count="1">
    <mergeCell ref="A2:D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9"/>
  <sheetViews>
    <sheetView workbookViewId="0">
      <selection activeCell="F5" sqref="F5"/>
    </sheetView>
  </sheetViews>
  <sheetFormatPr defaultColWidth="9" defaultRowHeight="15" outlineLevelCol="5"/>
  <cols>
    <col min="1" max="1" width="9.25" style="48" customWidth="1"/>
    <col min="2" max="2" width="24.625" style="55" customWidth="1"/>
    <col min="3" max="3" width="48.75" style="55" customWidth="1"/>
    <col min="4" max="4" width="20.375" style="55" customWidth="1"/>
    <col min="5" max="16384" width="9" style="48"/>
  </cols>
  <sheetData>
    <row r="1" s="62" customFormat="1" ht="18.75" customHeight="1" spans="1:4">
      <c r="A1" s="66" t="s">
        <v>73</v>
      </c>
      <c r="B1" s="67"/>
      <c r="C1" s="67"/>
      <c r="D1" s="67"/>
    </row>
    <row r="2" s="47" customFormat="1" ht="52.5" customHeight="1" spans="1:4">
      <c r="A2" s="165" t="s">
        <v>74</v>
      </c>
      <c r="B2" s="166"/>
      <c r="C2" s="166"/>
      <c r="D2" s="166"/>
    </row>
    <row r="3" ht="21.75" customHeight="1" spans="4:4">
      <c r="D3" s="56" t="s">
        <v>2</v>
      </c>
    </row>
    <row r="4" s="49" customFormat="1" ht="24.95" customHeight="1" spans="1:4">
      <c r="A4" s="58" t="s">
        <v>33</v>
      </c>
      <c r="B4" s="57" t="s">
        <v>60</v>
      </c>
      <c r="C4" s="57" t="s">
        <v>61</v>
      </c>
      <c r="D4" s="157" t="s">
        <v>75</v>
      </c>
    </row>
    <row r="5" s="49" customFormat="1" ht="24.95" customHeight="1" spans="1:4">
      <c r="A5" s="158" t="s">
        <v>35</v>
      </c>
      <c r="B5" s="159"/>
      <c r="C5" s="160"/>
      <c r="D5" s="58">
        <f>D13+D20+D29+D42+D51+D65+D90+D98+D104+D111+D119</f>
        <v>983.8526</v>
      </c>
    </row>
    <row r="6" ht="24.95" customHeight="1" spans="1:4">
      <c r="A6" s="97" t="s">
        <v>66</v>
      </c>
      <c r="B6" s="167" t="s">
        <v>64</v>
      </c>
      <c r="C6" s="164" t="s">
        <v>15</v>
      </c>
      <c r="D6" s="58">
        <v>126</v>
      </c>
    </row>
    <row r="7" ht="24.95" customHeight="1" spans="1:4">
      <c r="A7" s="103"/>
      <c r="B7" s="167"/>
      <c r="C7" s="168" t="s">
        <v>17</v>
      </c>
      <c r="D7" s="58">
        <v>13.878</v>
      </c>
    </row>
    <row r="8" ht="24.95" customHeight="1" spans="1:4">
      <c r="A8" s="103"/>
      <c r="B8" s="167"/>
      <c r="C8" s="164" t="s">
        <v>20</v>
      </c>
      <c r="D8" s="58">
        <v>1.05</v>
      </c>
    </row>
    <row r="9" ht="36.75" customHeight="1" spans="1:4">
      <c r="A9" s="103"/>
      <c r="B9" s="167"/>
      <c r="C9" s="164" t="s">
        <v>76</v>
      </c>
      <c r="D9" s="58"/>
    </row>
    <row r="10" ht="24.95" customHeight="1" spans="1:4">
      <c r="A10" s="103"/>
      <c r="B10" s="167" t="s">
        <v>77</v>
      </c>
      <c r="C10" s="164" t="s">
        <v>23</v>
      </c>
      <c r="D10" s="58"/>
    </row>
    <row r="11" ht="24.95" customHeight="1" spans="1:4">
      <c r="A11" s="103"/>
      <c r="B11" s="167" t="s">
        <v>78</v>
      </c>
      <c r="C11" s="164" t="s">
        <v>19</v>
      </c>
      <c r="D11" s="58">
        <v>145</v>
      </c>
    </row>
    <row r="12" ht="24.95" customHeight="1" spans="1:4">
      <c r="A12" s="101"/>
      <c r="B12" s="167" t="s">
        <v>79</v>
      </c>
      <c r="C12" s="164" t="s">
        <v>18</v>
      </c>
      <c r="D12" s="58">
        <v>6.995</v>
      </c>
    </row>
    <row r="13" s="65" customFormat="1" ht="21.95" customHeight="1" spans="1:4">
      <c r="A13" s="82" t="s">
        <v>80</v>
      </c>
      <c r="B13" s="82"/>
      <c r="C13" s="82"/>
      <c r="D13" s="58">
        <f>SUM(D6:D12)</f>
        <v>292.923</v>
      </c>
    </row>
    <row r="14" ht="21.95" customHeight="1" spans="1:4">
      <c r="A14" s="97" t="s">
        <v>47</v>
      </c>
      <c r="B14" s="162" t="s">
        <v>81</v>
      </c>
      <c r="C14" s="164" t="s">
        <v>14</v>
      </c>
      <c r="D14" s="80"/>
    </row>
    <row r="15" ht="21.95" customHeight="1" spans="1:4">
      <c r="A15" s="103"/>
      <c r="B15" s="162"/>
      <c r="C15" s="164" t="s">
        <v>82</v>
      </c>
      <c r="D15" s="80">
        <v>16</v>
      </c>
    </row>
    <row r="16" ht="21.95" customHeight="1" spans="1:4">
      <c r="A16" s="103"/>
      <c r="B16" s="162"/>
      <c r="C16" s="164" t="s">
        <v>83</v>
      </c>
      <c r="D16" s="80">
        <v>48.6216</v>
      </c>
    </row>
    <row r="17" ht="21.95" customHeight="1" spans="1:4">
      <c r="A17" s="103"/>
      <c r="B17" s="162"/>
      <c r="C17" s="164" t="s">
        <v>84</v>
      </c>
      <c r="D17" s="80">
        <v>1.32</v>
      </c>
    </row>
    <row r="18" ht="21.95" customHeight="1" spans="1:4">
      <c r="A18" s="103"/>
      <c r="B18" s="169" t="s">
        <v>85</v>
      </c>
      <c r="C18" s="170" t="s">
        <v>22</v>
      </c>
      <c r="D18" s="80">
        <v>3</v>
      </c>
    </row>
    <row r="19" ht="21.95" customHeight="1" spans="1:4">
      <c r="A19" s="101"/>
      <c r="B19" s="169" t="s">
        <v>86</v>
      </c>
      <c r="C19" s="170" t="s">
        <v>22</v>
      </c>
      <c r="D19" s="80">
        <v>3</v>
      </c>
    </row>
    <row r="20" s="65" customFormat="1" ht="21.95" customHeight="1" spans="1:4">
      <c r="A20" s="82" t="s">
        <v>87</v>
      </c>
      <c r="B20" s="82"/>
      <c r="C20" s="82"/>
      <c r="D20" s="82">
        <f>SUM(D14:D19)</f>
        <v>71.9416</v>
      </c>
    </row>
    <row r="21" ht="21.95" customHeight="1" spans="1:4">
      <c r="A21" s="97" t="s">
        <v>48</v>
      </c>
      <c r="B21" s="164" t="s">
        <v>88</v>
      </c>
      <c r="C21" s="164" t="s">
        <v>14</v>
      </c>
      <c r="D21" s="80"/>
    </row>
    <row r="22" ht="21.95" customHeight="1" spans="1:4">
      <c r="A22" s="103"/>
      <c r="B22" s="164"/>
      <c r="C22" s="164" t="s">
        <v>82</v>
      </c>
      <c r="D22" s="80">
        <v>14</v>
      </c>
    </row>
    <row r="23" ht="21.95" customHeight="1" spans="1:4">
      <c r="A23" s="103"/>
      <c r="B23" s="164"/>
      <c r="C23" s="164" t="s">
        <v>83</v>
      </c>
      <c r="D23" s="80">
        <v>69.2532</v>
      </c>
    </row>
    <row r="24" ht="21.95" customHeight="1" spans="1:4">
      <c r="A24" s="103"/>
      <c r="B24" s="164"/>
      <c r="C24" s="164" t="s">
        <v>84</v>
      </c>
      <c r="D24" s="80">
        <v>0.78</v>
      </c>
    </row>
    <row r="25" ht="21.95" customHeight="1" spans="1:4">
      <c r="A25" s="103"/>
      <c r="B25" s="98" t="s">
        <v>89</v>
      </c>
      <c r="C25" s="98" t="s">
        <v>90</v>
      </c>
      <c r="D25" s="100">
        <v>5</v>
      </c>
    </row>
    <row r="26" ht="21.95" customHeight="1" spans="1:4">
      <c r="A26" s="103"/>
      <c r="B26" s="98" t="s">
        <v>91</v>
      </c>
      <c r="C26" s="98" t="s">
        <v>90</v>
      </c>
      <c r="D26" s="100">
        <v>5</v>
      </c>
    </row>
    <row r="27" ht="21.95" customHeight="1" spans="1:4">
      <c r="A27" s="103"/>
      <c r="B27" s="169" t="s">
        <v>92</v>
      </c>
      <c r="C27" s="170" t="s">
        <v>22</v>
      </c>
      <c r="D27" s="100">
        <v>3</v>
      </c>
    </row>
    <row r="28" ht="21.95" customHeight="1" spans="1:4">
      <c r="A28" s="101"/>
      <c r="B28" s="169" t="s">
        <v>93</v>
      </c>
      <c r="C28" s="170" t="s">
        <v>22</v>
      </c>
      <c r="D28" s="100">
        <v>3</v>
      </c>
    </row>
    <row r="29" s="65" customFormat="1" ht="21.95" customHeight="1" spans="1:4">
      <c r="A29" s="82" t="s">
        <v>94</v>
      </c>
      <c r="B29" s="82"/>
      <c r="C29" s="82"/>
      <c r="D29" s="58">
        <f>SUM(D21:D28)</f>
        <v>100.0332</v>
      </c>
    </row>
    <row r="30" ht="21.95" customHeight="1" spans="1:4">
      <c r="A30" s="97" t="s">
        <v>49</v>
      </c>
      <c r="B30" s="164" t="s">
        <v>95</v>
      </c>
      <c r="C30" s="164" t="s">
        <v>82</v>
      </c>
      <c r="D30" s="80">
        <v>2</v>
      </c>
    </row>
    <row r="31" ht="21.95" customHeight="1" spans="1:4">
      <c r="A31" s="103"/>
      <c r="B31" s="164"/>
      <c r="C31" s="164" t="s">
        <v>83</v>
      </c>
      <c r="D31" s="80">
        <v>101.7288</v>
      </c>
    </row>
    <row r="32" ht="21.95" customHeight="1" spans="1:4">
      <c r="A32" s="103"/>
      <c r="B32" s="164"/>
      <c r="C32" s="164" t="s">
        <v>84</v>
      </c>
      <c r="D32" s="80">
        <v>2.7</v>
      </c>
    </row>
    <row r="33" ht="21.95" customHeight="1" spans="1:4">
      <c r="A33" s="101"/>
      <c r="B33" s="102" t="s">
        <v>96</v>
      </c>
      <c r="C33" s="98" t="s">
        <v>90</v>
      </c>
      <c r="D33" s="100">
        <v>5</v>
      </c>
    </row>
    <row r="34" ht="21" customHeight="1" spans="1:6">
      <c r="A34" s="97" t="s">
        <v>49</v>
      </c>
      <c r="B34" s="102" t="s">
        <v>97</v>
      </c>
      <c r="C34" s="98" t="s">
        <v>90</v>
      </c>
      <c r="D34" s="100">
        <v>5</v>
      </c>
      <c r="F34" s="48" t="s">
        <v>98</v>
      </c>
    </row>
    <row r="35" ht="21" customHeight="1" spans="1:4">
      <c r="A35" s="103"/>
      <c r="B35" s="102" t="s">
        <v>99</v>
      </c>
      <c r="C35" s="98" t="s">
        <v>90</v>
      </c>
      <c r="D35" s="100">
        <v>5</v>
      </c>
    </row>
    <row r="36" ht="21" customHeight="1" spans="1:4">
      <c r="A36" s="103"/>
      <c r="B36" s="102" t="s">
        <v>100</v>
      </c>
      <c r="C36" s="98" t="s">
        <v>90</v>
      </c>
      <c r="D36" s="100">
        <v>5</v>
      </c>
    </row>
    <row r="37" ht="21" customHeight="1" spans="1:4">
      <c r="A37" s="103"/>
      <c r="B37" s="102" t="s">
        <v>101</v>
      </c>
      <c r="C37" s="98" t="s">
        <v>90</v>
      </c>
      <c r="D37" s="100">
        <v>5</v>
      </c>
    </row>
    <row r="38" ht="21" customHeight="1" spans="1:4">
      <c r="A38" s="103"/>
      <c r="B38" s="104" t="s">
        <v>102</v>
      </c>
      <c r="C38" s="98" t="s">
        <v>90</v>
      </c>
      <c r="D38" s="100">
        <v>5</v>
      </c>
    </row>
    <row r="39" ht="21" customHeight="1" spans="1:4">
      <c r="A39" s="103"/>
      <c r="B39" s="170" t="s">
        <v>103</v>
      </c>
      <c r="C39" s="170" t="s">
        <v>22</v>
      </c>
      <c r="D39" s="100">
        <v>3</v>
      </c>
    </row>
    <row r="40" ht="21" customHeight="1" spans="1:4">
      <c r="A40" s="103"/>
      <c r="B40" s="169" t="s">
        <v>104</v>
      </c>
      <c r="C40" s="170" t="s">
        <v>22</v>
      </c>
      <c r="D40" s="100">
        <v>3</v>
      </c>
    </row>
    <row r="41" ht="21" customHeight="1" spans="1:4">
      <c r="A41" s="101"/>
      <c r="B41" s="169" t="s">
        <v>105</v>
      </c>
      <c r="C41" s="170" t="s">
        <v>22</v>
      </c>
      <c r="D41" s="100">
        <v>3</v>
      </c>
    </row>
    <row r="42" s="65" customFormat="1" ht="21" customHeight="1" spans="1:4">
      <c r="A42" s="82" t="s">
        <v>106</v>
      </c>
      <c r="B42" s="82"/>
      <c r="C42" s="82"/>
      <c r="D42" s="58">
        <f>SUM(D30:D41)</f>
        <v>145.4288</v>
      </c>
    </row>
    <row r="43" ht="21" customHeight="1" spans="1:4">
      <c r="A43" s="97" t="s">
        <v>50</v>
      </c>
      <c r="B43" s="164" t="s">
        <v>107</v>
      </c>
      <c r="C43" s="164" t="s">
        <v>82</v>
      </c>
      <c r="D43" s="80">
        <v>4</v>
      </c>
    </row>
    <row r="44" ht="21" customHeight="1" spans="1:4">
      <c r="A44" s="103"/>
      <c r="B44" s="164"/>
      <c r="C44" s="164" t="s">
        <v>83</v>
      </c>
      <c r="D44" s="80">
        <v>67.266</v>
      </c>
    </row>
    <row r="45" ht="21" customHeight="1" spans="1:4">
      <c r="A45" s="103"/>
      <c r="B45" s="164"/>
      <c r="C45" s="164" t="s">
        <v>84</v>
      </c>
      <c r="D45" s="80">
        <v>2.28</v>
      </c>
    </row>
    <row r="46" ht="21" customHeight="1" spans="1:4">
      <c r="A46" s="103"/>
      <c r="B46" s="105" t="s">
        <v>108</v>
      </c>
      <c r="C46" s="98" t="s">
        <v>90</v>
      </c>
      <c r="D46" s="100">
        <v>5</v>
      </c>
    </row>
    <row r="47" ht="21" customHeight="1" spans="1:4">
      <c r="A47" s="103"/>
      <c r="B47" s="105" t="s">
        <v>109</v>
      </c>
      <c r="C47" s="98" t="s">
        <v>90</v>
      </c>
      <c r="D47" s="100">
        <v>5</v>
      </c>
    </row>
    <row r="48" ht="21" customHeight="1" spans="1:4">
      <c r="A48" s="103"/>
      <c r="B48" s="105" t="s">
        <v>110</v>
      </c>
      <c r="C48" s="98" t="s">
        <v>90</v>
      </c>
      <c r="D48" s="100">
        <v>5</v>
      </c>
    </row>
    <row r="49" ht="21" customHeight="1" spans="1:4">
      <c r="A49" s="103"/>
      <c r="B49" s="169" t="s">
        <v>111</v>
      </c>
      <c r="C49" s="170" t="s">
        <v>22</v>
      </c>
      <c r="D49" s="100">
        <v>3</v>
      </c>
    </row>
    <row r="50" ht="21" customHeight="1" spans="1:4">
      <c r="A50" s="101"/>
      <c r="B50" s="169" t="s">
        <v>112</v>
      </c>
      <c r="C50" s="170" t="s">
        <v>22</v>
      </c>
      <c r="D50" s="100">
        <v>3</v>
      </c>
    </row>
    <row r="51" s="65" customFormat="1" ht="21" customHeight="1" spans="1:4">
      <c r="A51" s="82" t="s">
        <v>113</v>
      </c>
      <c r="B51" s="82"/>
      <c r="C51" s="82"/>
      <c r="D51" s="58">
        <f>SUM(D43:D50)</f>
        <v>94.546</v>
      </c>
    </row>
    <row r="52" ht="21" customHeight="1" spans="1:4">
      <c r="A52" s="86" t="s">
        <v>51</v>
      </c>
      <c r="B52" s="106" t="s">
        <v>114</v>
      </c>
      <c r="C52" s="164" t="s">
        <v>84</v>
      </c>
      <c r="D52" s="100">
        <v>4.86</v>
      </c>
    </row>
    <row r="53" ht="21" customHeight="1" spans="1:4">
      <c r="A53" s="87"/>
      <c r="B53" s="106" t="s">
        <v>115</v>
      </c>
      <c r="C53" s="98" t="s">
        <v>90</v>
      </c>
      <c r="D53" s="100">
        <v>5</v>
      </c>
    </row>
    <row r="54" ht="21" customHeight="1" spans="1:4">
      <c r="A54" s="87"/>
      <c r="B54" s="106" t="s">
        <v>116</v>
      </c>
      <c r="C54" s="98" t="s">
        <v>90</v>
      </c>
      <c r="D54" s="100">
        <v>5</v>
      </c>
    </row>
    <row r="55" ht="21" customHeight="1" spans="1:4">
      <c r="A55" s="87"/>
      <c r="B55" s="106" t="s">
        <v>117</v>
      </c>
      <c r="C55" s="98" t="s">
        <v>90</v>
      </c>
      <c r="D55" s="100">
        <v>5</v>
      </c>
    </row>
    <row r="56" ht="21" customHeight="1" spans="1:4">
      <c r="A56" s="87"/>
      <c r="B56" s="106" t="s">
        <v>118</v>
      </c>
      <c r="C56" s="98" t="s">
        <v>90</v>
      </c>
      <c r="D56" s="100">
        <v>5</v>
      </c>
    </row>
    <row r="57" ht="21" customHeight="1" spans="1:4">
      <c r="A57" s="87"/>
      <c r="B57" s="106" t="s">
        <v>119</v>
      </c>
      <c r="C57" s="98" t="s">
        <v>90</v>
      </c>
      <c r="D57" s="100">
        <v>5</v>
      </c>
    </row>
    <row r="58" ht="21" customHeight="1" spans="1:4">
      <c r="A58" s="87"/>
      <c r="B58" s="106" t="s">
        <v>120</v>
      </c>
      <c r="C58" s="98" t="s">
        <v>90</v>
      </c>
      <c r="D58" s="100">
        <v>5</v>
      </c>
    </row>
    <row r="59" ht="21" customHeight="1" spans="1:4">
      <c r="A59" s="87"/>
      <c r="B59" s="106" t="s">
        <v>121</v>
      </c>
      <c r="C59" s="98" t="s">
        <v>90</v>
      </c>
      <c r="D59" s="100">
        <v>5</v>
      </c>
    </row>
    <row r="60" ht="21" customHeight="1" spans="1:4">
      <c r="A60" s="87"/>
      <c r="B60" s="107" t="s">
        <v>122</v>
      </c>
      <c r="C60" s="98" t="s">
        <v>90</v>
      </c>
      <c r="D60" s="100">
        <v>5</v>
      </c>
    </row>
    <row r="61" ht="21" customHeight="1" spans="1:4">
      <c r="A61" s="87"/>
      <c r="B61" s="107" t="s">
        <v>123</v>
      </c>
      <c r="C61" s="98" t="s">
        <v>90</v>
      </c>
      <c r="D61" s="100">
        <v>5</v>
      </c>
    </row>
    <row r="62" ht="21" customHeight="1" spans="1:4">
      <c r="A62" s="87"/>
      <c r="B62" s="169" t="s">
        <v>124</v>
      </c>
      <c r="C62" s="170" t="s">
        <v>22</v>
      </c>
      <c r="D62" s="100">
        <v>3</v>
      </c>
    </row>
    <row r="63" ht="21" customHeight="1" spans="1:4">
      <c r="A63" s="87"/>
      <c r="B63" s="169" t="s">
        <v>125</v>
      </c>
      <c r="C63" s="170" t="s">
        <v>22</v>
      </c>
      <c r="D63" s="100">
        <v>3</v>
      </c>
    </row>
    <row r="64" ht="21" customHeight="1" spans="1:4">
      <c r="A64" s="88"/>
      <c r="B64" s="170" t="s">
        <v>126</v>
      </c>
      <c r="C64" s="170" t="s">
        <v>22</v>
      </c>
      <c r="D64" s="100">
        <v>3</v>
      </c>
    </row>
    <row r="65" s="65" customFormat="1" ht="21.95" customHeight="1" spans="1:4">
      <c r="A65" s="89" t="s">
        <v>127</v>
      </c>
      <c r="B65" s="89"/>
      <c r="C65" s="89"/>
      <c r="D65" s="58">
        <f>SUM(D52:D64)</f>
        <v>58.86</v>
      </c>
    </row>
    <row r="66" ht="20.1" customHeight="1" spans="1:4">
      <c r="A66" s="86" t="s">
        <v>52</v>
      </c>
      <c r="B66" s="19" t="s">
        <v>128</v>
      </c>
      <c r="C66" s="164" t="s">
        <v>84</v>
      </c>
      <c r="D66" s="100">
        <v>11.94</v>
      </c>
    </row>
    <row r="67" ht="20.1" customHeight="1" spans="1:4">
      <c r="A67" s="87"/>
      <c r="B67" s="19" t="s">
        <v>129</v>
      </c>
      <c r="C67" s="98" t="s">
        <v>90</v>
      </c>
      <c r="D67" s="100">
        <v>5</v>
      </c>
    </row>
    <row r="68" ht="20.1" customHeight="1" spans="1:4">
      <c r="A68" s="87"/>
      <c r="B68" s="19" t="s">
        <v>130</v>
      </c>
      <c r="C68" s="98" t="s">
        <v>90</v>
      </c>
      <c r="D68" s="100">
        <v>5</v>
      </c>
    </row>
    <row r="69" ht="20.1" customHeight="1" spans="1:4">
      <c r="A69" s="87"/>
      <c r="B69" s="19" t="s">
        <v>131</v>
      </c>
      <c r="C69" s="98" t="s">
        <v>90</v>
      </c>
      <c r="D69" s="100">
        <v>5</v>
      </c>
    </row>
    <row r="70" ht="20.1" customHeight="1" spans="1:4">
      <c r="A70" s="87"/>
      <c r="B70" s="19" t="s">
        <v>132</v>
      </c>
      <c r="C70" s="98" t="s">
        <v>90</v>
      </c>
      <c r="D70" s="100">
        <v>5</v>
      </c>
    </row>
    <row r="71" ht="20.1" customHeight="1" spans="1:4">
      <c r="A71" s="87"/>
      <c r="B71" s="19" t="s">
        <v>133</v>
      </c>
      <c r="C71" s="98" t="s">
        <v>90</v>
      </c>
      <c r="D71" s="100">
        <v>5</v>
      </c>
    </row>
    <row r="72" ht="20.1" customHeight="1" spans="1:4">
      <c r="A72" s="87"/>
      <c r="B72" s="19" t="s">
        <v>134</v>
      </c>
      <c r="C72" s="98" t="s">
        <v>90</v>
      </c>
      <c r="D72" s="100">
        <v>5</v>
      </c>
    </row>
    <row r="73" ht="20.1" customHeight="1" spans="1:4">
      <c r="A73" s="87"/>
      <c r="B73" s="19" t="s">
        <v>135</v>
      </c>
      <c r="C73" s="98" t="s">
        <v>90</v>
      </c>
      <c r="D73" s="100">
        <v>5</v>
      </c>
    </row>
    <row r="74" ht="20.1" customHeight="1" spans="1:4">
      <c r="A74" s="87"/>
      <c r="B74" s="19" t="s">
        <v>136</v>
      </c>
      <c r="C74" s="98" t="s">
        <v>90</v>
      </c>
      <c r="D74" s="100">
        <v>5</v>
      </c>
    </row>
    <row r="75" ht="20.1" customHeight="1" spans="1:4">
      <c r="A75" s="87"/>
      <c r="B75" s="19" t="s">
        <v>137</v>
      </c>
      <c r="C75" s="98" t="s">
        <v>90</v>
      </c>
      <c r="D75" s="100">
        <v>5</v>
      </c>
    </row>
    <row r="76" ht="20.1" customHeight="1" spans="1:4">
      <c r="A76" s="87"/>
      <c r="B76" s="19" t="s">
        <v>138</v>
      </c>
      <c r="C76" s="98" t="s">
        <v>90</v>
      </c>
      <c r="D76" s="100">
        <v>5</v>
      </c>
    </row>
    <row r="77" ht="20.1" customHeight="1" spans="1:4">
      <c r="A77" s="87"/>
      <c r="B77" s="19" t="s">
        <v>139</v>
      </c>
      <c r="C77" s="98" t="s">
        <v>90</v>
      </c>
      <c r="D77" s="100">
        <v>5</v>
      </c>
    </row>
    <row r="78" ht="20.1" customHeight="1" spans="1:4">
      <c r="A78" s="87"/>
      <c r="B78" s="19" t="s">
        <v>140</v>
      </c>
      <c r="C78" s="98" t="s">
        <v>90</v>
      </c>
      <c r="D78" s="100">
        <v>5</v>
      </c>
    </row>
    <row r="79" ht="20.1" customHeight="1" spans="1:4">
      <c r="A79" s="87"/>
      <c r="B79" s="19" t="s">
        <v>141</v>
      </c>
      <c r="C79" s="98" t="s">
        <v>90</v>
      </c>
      <c r="D79" s="100">
        <v>5</v>
      </c>
    </row>
    <row r="80" ht="20.1" customHeight="1" spans="1:4">
      <c r="A80" s="87"/>
      <c r="B80" s="19" t="s">
        <v>142</v>
      </c>
      <c r="C80" s="98" t="s">
        <v>90</v>
      </c>
      <c r="D80" s="100">
        <v>5</v>
      </c>
    </row>
    <row r="81" ht="20.1" customHeight="1" spans="1:4">
      <c r="A81" s="87"/>
      <c r="B81" s="19" t="s">
        <v>143</v>
      </c>
      <c r="C81" s="98" t="s">
        <v>90</v>
      </c>
      <c r="D81" s="100">
        <v>5</v>
      </c>
    </row>
    <row r="82" ht="20.1" customHeight="1" spans="1:4">
      <c r="A82" s="87"/>
      <c r="B82" s="19" t="s">
        <v>144</v>
      </c>
      <c r="C82" s="98" t="s">
        <v>90</v>
      </c>
      <c r="D82" s="100">
        <v>5</v>
      </c>
    </row>
    <row r="83" ht="20.1" customHeight="1" spans="1:4">
      <c r="A83" s="87"/>
      <c r="B83" s="19" t="s">
        <v>145</v>
      </c>
      <c r="C83" s="98" t="s">
        <v>90</v>
      </c>
      <c r="D83" s="100">
        <v>5</v>
      </c>
    </row>
    <row r="84" ht="20.1" customHeight="1" spans="1:4">
      <c r="A84" s="87"/>
      <c r="B84" s="109" t="s">
        <v>146</v>
      </c>
      <c r="C84" s="98" t="s">
        <v>90</v>
      </c>
      <c r="D84" s="100">
        <v>5</v>
      </c>
    </row>
    <row r="85" ht="20.1" customHeight="1" spans="1:4">
      <c r="A85" s="87"/>
      <c r="B85" s="109" t="s">
        <v>147</v>
      </c>
      <c r="C85" s="98" t="s">
        <v>90</v>
      </c>
      <c r="D85" s="100">
        <v>5</v>
      </c>
    </row>
    <row r="86" ht="20.1" customHeight="1" spans="1:4">
      <c r="A86" s="87"/>
      <c r="B86" s="169" t="s">
        <v>148</v>
      </c>
      <c r="C86" s="170" t="s">
        <v>22</v>
      </c>
      <c r="D86" s="100">
        <v>3</v>
      </c>
    </row>
    <row r="87" ht="20.1" customHeight="1" spans="1:4">
      <c r="A87" s="87"/>
      <c r="B87" s="169" t="s">
        <v>149</v>
      </c>
      <c r="C87" s="170" t="s">
        <v>22</v>
      </c>
      <c r="D87" s="100">
        <v>3</v>
      </c>
    </row>
    <row r="88" ht="20.1" customHeight="1" spans="1:4">
      <c r="A88" s="87"/>
      <c r="B88" s="169" t="s">
        <v>150</v>
      </c>
      <c r="C88" s="170" t="s">
        <v>22</v>
      </c>
      <c r="D88" s="100">
        <v>3</v>
      </c>
    </row>
    <row r="89" ht="20.1" customHeight="1" spans="1:4">
      <c r="A89" s="88"/>
      <c r="B89" s="169" t="s">
        <v>151</v>
      </c>
      <c r="C89" s="170" t="s">
        <v>22</v>
      </c>
      <c r="D89" s="100">
        <v>3</v>
      </c>
    </row>
    <row r="90" s="65" customFormat="1" ht="20.1" customHeight="1" spans="1:4">
      <c r="A90" s="89" t="s">
        <v>152</v>
      </c>
      <c r="B90" s="89"/>
      <c r="C90" s="89"/>
      <c r="D90" s="58">
        <f>SUM(D66:D89)</f>
        <v>118.94</v>
      </c>
    </row>
    <row r="91" ht="20.1" customHeight="1" spans="1:4">
      <c r="A91" s="97" t="s">
        <v>53</v>
      </c>
      <c r="B91" s="164" t="s">
        <v>153</v>
      </c>
      <c r="C91" s="164" t="s">
        <v>84</v>
      </c>
      <c r="D91" s="80">
        <v>11.04</v>
      </c>
    </row>
    <row r="92" ht="20.1" customHeight="1" spans="1:4">
      <c r="A92" s="103"/>
      <c r="B92" s="169" t="s">
        <v>154</v>
      </c>
      <c r="C92" s="170" t="s">
        <v>22</v>
      </c>
      <c r="D92" s="80">
        <v>3</v>
      </c>
    </row>
    <row r="93" ht="20.1" customHeight="1" spans="1:4">
      <c r="A93" s="103"/>
      <c r="B93" s="169" t="s">
        <v>155</v>
      </c>
      <c r="C93" s="170" t="s">
        <v>22</v>
      </c>
      <c r="D93" s="80">
        <v>3</v>
      </c>
    </row>
    <row r="94" ht="20.1" customHeight="1" spans="1:4">
      <c r="A94" s="103"/>
      <c r="B94" s="169" t="s">
        <v>156</v>
      </c>
      <c r="C94" s="170" t="s">
        <v>22</v>
      </c>
      <c r="D94" s="80">
        <v>3</v>
      </c>
    </row>
    <row r="95" ht="20.1" customHeight="1" spans="1:4">
      <c r="A95" s="103"/>
      <c r="B95" s="169" t="s">
        <v>157</v>
      </c>
      <c r="C95" s="170" t="s">
        <v>22</v>
      </c>
      <c r="D95" s="80">
        <v>3</v>
      </c>
    </row>
    <row r="96" ht="20.1" customHeight="1" spans="1:4">
      <c r="A96" s="103"/>
      <c r="B96" s="169" t="s">
        <v>158</v>
      </c>
      <c r="C96" s="170" t="s">
        <v>22</v>
      </c>
      <c r="D96" s="80">
        <v>3</v>
      </c>
    </row>
    <row r="97" ht="20.1" customHeight="1" spans="1:4">
      <c r="A97" s="101"/>
      <c r="B97" s="169" t="s">
        <v>159</v>
      </c>
      <c r="C97" s="170" t="s">
        <v>22</v>
      </c>
      <c r="D97" s="80">
        <v>3</v>
      </c>
    </row>
    <row r="98" s="65" customFormat="1" ht="20.1" customHeight="1" spans="1:4">
      <c r="A98" s="82" t="s">
        <v>160</v>
      </c>
      <c r="B98" s="82"/>
      <c r="C98" s="82"/>
      <c r="D98" s="58">
        <f>SUM(D91:D97)</f>
        <v>29.04</v>
      </c>
    </row>
    <row r="99" ht="21.95" customHeight="1" spans="1:4">
      <c r="A99" s="171" t="s">
        <v>54</v>
      </c>
      <c r="B99" s="109" t="s">
        <v>161</v>
      </c>
      <c r="C99" s="164" t="s">
        <v>84</v>
      </c>
      <c r="D99" s="100">
        <v>12.3</v>
      </c>
    </row>
    <row r="100" ht="21.95" customHeight="1" spans="1:4">
      <c r="A100" s="172"/>
      <c r="B100" s="169" t="s">
        <v>162</v>
      </c>
      <c r="C100" s="170" t="s">
        <v>22</v>
      </c>
      <c r="D100" s="100">
        <v>3</v>
      </c>
    </row>
    <row r="101" ht="21.95" customHeight="1" spans="1:4">
      <c r="A101" s="172"/>
      <c r="B101" s="169" t="s">
        <v>163</v>
      </c>
      <c r="C101" s="170" t="s">
        <v>22</v>
      </c>
      <c r="D101" s="100">
        <v>3</v>
      </c>
    </row>
    <row r="102" ht="21.95" customHeight="1" spans="1:4">
      <c r="A102" s="172"/>
      <c r="B102" s="169" t="s">
        <v>164</v>
      </c>
      <c r="C102" s="170" t="s">
        <v>22</v>
      </c>
      <c r="D102" s="100">
        <v>3</v>
      </c>
    </row>
    <row r="103" ht="21.95" customHeight="1" spans="1:4">
      <c r="A103" s="173"/>
      <c r="B103" s="169" t="s">
        <v>165</v>
      </c>
      <c r="C103" s="170" t="s">
        <v>22</v>
      </c>
      <c r="D103" s="100">
        <v>3</v>
      </c>
    </row>
    <row r="104" s="65" customFormat="1" ht="21.95" customHeight="1" spans="1:4">
      <c r="A104" s="89" t="s">
        <v>166</v>
      </c>
      <c r="B104" s="89"/>
      <c r="C104" s="89"/>
      <c r="D104" s="58">
        <f>SUM(D99:D103)</f>
        <v>24.3</v>
      </c>
    </row>
    <row r="105" ht="21.95" customHeight="1" spans="1:4">
      <c r="A105" s="86" t="s">
        <v>55</v>
      </c>
      <c r="B105" s="109" t="s">
        <v>167</v>
      </c>
      <c r="C105" s="164" t="s">
        <v>84</v>
      </c>
      <c r="D105" s="100">
        <v>7.08</v>
      </c>
    </row>
    <row r="106" ht="21.95" customHeight="1" spans="1:4">
      <c r="A106" s="87"/>
      <c r="B106" s="169" t="s">
        <v>168</v>
      </c>
      <c r="C106" s="170" t="s">
        <v>22</v>
      </c>
      <c r="D106" s="100">
        <v>3</v>
      </c>
    </row>
    <row r="107" ht="21.95" customHeight="1" spans="1:4">
      <c r="A107" s="87"/>
      <c r="B107" s="169" t="s">
        <v>169</v>
      </c>
      <c r="C107" s="170" t="s">
        <v>22</v>
      </c>
      <c r="D107" s="100">
        <v>3</v>
      </c>
    </row>
    <row r="108" ht="21.95" customHeight="1" spans="1:4">
      <c r="A108" s="87"/>
      <c r="B108" s="169" t="s">
        <v>170</v>
      </c>
      <c r="C108" s="170" t="s">
        <v>22</v>
      </c>
      <c r="D108" s="100">
        <v>3</v>
      </c>
    </row>
    <row r="109" ht="21.95" customHeight="1" spans="1:4">
      <c r="A109" s="87"/>
      <c r="B109" s="169" t="s">
        <v>171</v>
      </c>
      <c r="C109" s="170" t="s">
        <v>22</v>
      </c>
      <c r="D109" s="100">
        <v>3</v>
      </c>
    </row>
    <row r="110" ht="21.95" customHeight="1" spans="1:4">
      <c r="A110" s="88"/>
      <c r="B110" s="169" t="s">
        <v>172</v>
      </c>
      <c r="C110" s="170" t="s">
        <v>22</v>
      </c>
      <c r="D110" s="100">
        <v>3</v>
      </c>
    </row>
    <row r="111" s="65" customFormat="1" ht="21.95" customHeight="1" spans="1:4">
      <c r="A111" s="82" t="s">
        <v>173</v>
      </c>
      <c r="B111" s="82"/>
      <c r="C111" s="82"/>
      <c r="D111" s="82">
        <f>SUM(D105:D110)</f>
        <v>22.08</v>
      </c>
    </row>
    <row r="112" ht="21.95" customHeight="1" spans="1:4">
      <c r="A112" s="97" t="s">
        <v>56</v>
      </c>
      <c r="B112" s="167" t="s">
        <v>174</v>
      </c>
      <c r="C112" s="164" t="s">
        <v>82</v>
      </c>
      <c r="D112" s="80"/>
    </row>
    <row r="113" ht="21.95" customHeight="1" spans="1:4">
      <c r="A113" s="103"/>
      <c r="B113" s="164"/>
      <c r="C113" s="164" t="s">
        <v>84</v>
      </c>
      <c r="D113" s="80">
        <v>2.76</v>
      </c>
    </row>
    <row r="114" ht="21.95" customHeight="1" spans="1:4">
      <c r="A114" s="103"/>
      <c r="B114" s="109" t="s">
        <v>175</v>
      </c>
      <c r="C114" s="98" t="s">
        <v>90</v>
      </c>
      <c r="D114" s="100">
        <v>5</v>
      </c>
    </row>
    <row r="115" ht="21.95" customHeight="1" spans="1:4">
      <c r="A115" s="103"/>
      <c r="B115" s="109" t="s">
        <v>176</v>
      </c>
      <c r="C115" s="98" t="s">
        <v>90</v>
      </c>
      <c r="D115" s="100">
        <v>5</v>
      </c>
    </row>
    <row r="116" ht="21.95" customHeight="1" spans="1:4">
      <c r="A116" s="103"/>
      <c r="B116" s="109" t="s">
        <v>177</v>
      </c>
      <c r="C116" s="98" t="s">
        <v>90</v>
      </c>
      <c r="D116" s="100">
        <v>5</v>
      </c>
    </row>
    <row r="117" ht="21.95" customHeight="1" spans="1:4">
      <c r="A117" s="103"/>
      <c r="B117" s="109" t="s">
        <v>178</v>
      </c>
      <c r="C117" s="98" t="s">
        <v>90</v>
      </c>
      <c r="D117" s="100">
        <v>5</v>
      </c>
    </row>
    <row r="118" ht="21.95" customHeight="1" spans="1:4">
      <c r="A118" s="101"/>
      <c r="B118" s="169" t="s">
        <v>179</v>
      </c>
      <c r="C118" s="170" t="s">
        <v>22</v>
      </c>
      <c r="D118" s="100">
        <v>3</v>
      </c>
    </row>
    <row r="119" s="65" customFormat="1" ht="21.95" customHeight="1" spans="1:4">
      <c r="A119" s="82" t="s">
        <v>180</v>
      </c>
      <c r="B119" s="82"/>
      <c r="C119" s="82"/>
      <c r="D119" s="58">
        <f>SUM(D112:D118)</f>
        <v>25.76</v>
      </c>
    </row>
  </sheetData>
  <mergeCells count="31">
    <mergeCell ref="A2:D2"/>
    <mergeCell ref="A5:C5"/>
    <mergeCell ref="A13:C13"/>
    <mergeCell ref="A20:C20"/>
    <mergeCell ref="A29:C29"/>
    <mergeCell ref="A42:C42"/>
    <mergeCell ref="A51:C51"/>
    <mergeCell ref="A65:C65"/>
    <mergeCell ref="A90:C90"/>
    <mergeCell ref="A98:C98"/>
    <mergeCell ref="A104:C104"/>
    <mergeCell ref="A111:C111"/>
    <mergeCell ref="A119:C119"/>
    <mergeCell ref="A6:A12"/>
    <mergeCell ref="A14:A19"/>
    <mergeCell ref="A21:A28"/>
    <mergeCell ref="A30:A33"/>
    <mergeCell ref="A34:A41"/>
    <mergeCell ref="A43:A50"/>
    <mergeCell ref="A52:A64"/>
    <mergeCell ref="A66:A89"/>
    <mergeCell ref="A91:A97"/>
    <mergeCell ref="A99:A103"/>
    <mergeCell ref="A105:A110"/>
    <mergeCell ref="A112:A118"/>
    <mergeCell ref="B6:B9"/>
    <mergeCell ref="B14:B17"/>
    <mergeCell ref="B21:B24"/>
    <mergeCell ref="B30:B32"/>
    <mergeCell ref="B43:B45"/>
    <mergeCell ref="B112:B113"/>
  </mergeCells>
  <printOptions horizontalCentered="1"/>
  <pageMargins left="0.39" right="0.31" top="0.44" bottom="0.511811023622047" header="0.31496062992126" footer="0.236220472440945"/>
  <pageSetup paperSize="9" scale="95" fitToHeight="0" orientation="portrait"/>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H5" sqref="H5"/>
    </sheetView>
  </sheetViews>
  <sheetFormatPr defaultColWidth="9" defaultRowHeight="15" outlineLevelCol="3"/>
  <cols>
    <col min="1" max="1" width="10.125" style="48" customWidth="1"/>
    <col min="2" max="2" width="23.5" style="55" customWidth="1"/>
    <col min="3" max="3" width="32.625" style="55" customWidth="1"/>
    <col min="4" max="4" width="15.875" style="55" customWidth="1"/>
    <col min="5" max="16384" width="9" style="48"/>
  </cols>
  <sheetData>
    <row r="1" s="62" customFormat="1" ht="21.75" customHeight="1" spans="1:4">
      <c r="A1" s="66" t="s">
        <v>181</v>
      </c>
      <c r="B1" s="67"/>
      <c r="C1" s="67"/>
      <c r="D1" s="67"/>
    </row>
    <row r="2" s="47" customFormat="1" ht="52.5" customHeight="1" spans="1:4">
      <c r="A2" s="54" t="s">
        <v>182</v>
      </c>
      <c r="B2" s="91"/>
      <c r="C2" s="91"/>
      <c r="D2" s="91"/>
    </row>
    <row r="3" ht="21.75" customHeight="1" spans="4:4">
      <c r="D3" s="68" t="s">
        <v>2</v>
      </c>
    </row>
    <row r="4" s="49" customFormat="1" ht="37.5" customHeight="1" spans="1:4">
      <c r="A4" s="58" t="s">
        <v>33</v>
      </c>
      <c r="B4" s="57" t="s">
        <v>60</v>
      </c>
      <c r="C4" s="57" t="s">
        <v>61</v>
      </c>
      <c r="D4" s="157" t="s">
        <v>62</v>
      </c>
    </row>
    <row r="5" s="49" customFormat="1" ht="27.75" customHeight="1" spans="1:4">
      <c r="A5" s="158" t="s">
        <v>35</v>
      </c>
      <c r="B5" s="159"/>
      <c r="C5" s="160"/>
      <c r="D5" s="58">
        <f>SUM(D6:D9)</f>
        <v>36</v>
      </c>
    </row>
    <row r="6" ht="35.1" customHeight="1" spans="1:4">
      <c r="A6" s="161" t="s">
        <v>47</v>
      </c>
      <c r="B6" s="162" t="s">
        <v>81</v>
      </c>
      <c r="C6" s="163" t="s">
        <v>82</v>
      </c>
      <c r="D6" s="80">
        <v>16</v>
      </c>
    </row>
    <row r="7" ht="35.1" customHeight="1" spans="1:4">
      <c r="A7" s="161" t="s">
        <v>48</v>
      </c>
      <c r="B7" s="164" t="s">
        <v>88</v>
      </c>
      <c r="C7" s="163" t="s">
        <v>82</v>
      </c>
      <c r="D7" s="80">
        <v>14</v>
      </c>
    </row>
    <row r="8" ht="35.1" customHeight="1" spans="1:4">
      <c r="A8" s="161" t="s">
        <v>49</v>
      </c>
      <c r="B8" s="164" t="s">
        <v>95</v>
      </c>
      <c r="C8" s="163" t="s">
        <v>82</v>
      </c>
      <c r="D8" s="80">
        <v>2</v>
      </c>
    </row>
    <row r="9" ht="35.1" customHeight="1" spans="1:4">
      <c r="A9" s="161" t="s">
        <v>50</v>
      </c>
      <c r="B9" s="164" t="s">
        <v>107</v>
      </c>
      <c r="C9" s="163" t="s">
        <v>82</v>
      </c>
      <c r="D9" s="80">
        <v>4</v>
      </c>
    </row>
  </sheetData>
  <mergeCells count="2">
    <mergeCell ref="A2:D2"/>
    <mergeCell ref="A5:C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workbookViewId="0">
      <selection activeCell="R4" sqref="R4"/>
    </sheetView>
  </sheetViews>
  <sheetFormatPr defaultColWidth="9" defaultRowHeight="15.75"/>
  <cols>
    <col min="1" max="1" width="14.25" customWidth="1"/>
    <col min="2" max="2" width="6.75" customWidth="1"/>
    <col min="3" max="3" width="4.625" customWidth="1"/>
    <col min="4" max="4" width="8" customWidth="1"/>
    <col min="5" max="5" width="5.5" customWidth="1"/>
    <col min="6" max="6" width="4.125" customWidth="1"/>
    <col min="7" max="7" width="7.25" customWidth="1"/>
    <col min="8" max="8" width="7.875" customWidth="1"/>
    <col min="9" max="9" width="5.125" style="120" customWidth="1"/>
    <col min="10" max="10" width="5.375" style="121" customWidth="1"/>
    <col min="11" max="11" width="6.625" style="121" customWidth="1"/>
    <col min="12" max="12" width="4.625" style="120" customWidth="1"/>
    <col min="13" max="13" width="5.5" style="121" customWidth="1"/>
    <col min="14" max="14" width="7.25" style="121" customWidth="1"/>
    <col min="15" max="15" width="8.875" customWidth="1"/>
    <col min="16" max="16" width="10.375" style="33" customWidth="1"/>
  </cols>
  <sheetData>
    <row r="1" s="111" customFormat="1" ht="24" customHeight="1" spans="1:16">
      <c r="A1" s="122" t="s">
        <v>183</v>
      </c>
      <c r="I1" s="142"/>
      <c r="J1" s="143"/>
      <c r="K1" s="143"/>
      <c r="L1" s="142"/>
      <c r="M1" s="143"/>
      <c r="N1" s="143"/>
      <c r="P1" s="143"/>
    </row>
    <row r="2" s="112" customFormat="1" ht="71.25" customHeight="1" spans="1:16">
      <c r="A2" s="123" t="s">
        <v>184</v>
      </c>
      <c r="B2" s="123"/>
      <c r="C2" s="123"/>
      <c r="D2" s="123"/>
      <c r="E2" s="123"/>
      <c r="F2" s="123"/>
      <c r="G2" s="123"/>
      <c r="H2" s="123"/>
      <c r="I2" s="123"/>
      <c r="J2" s="123"/>
      <c r="K2" s="123"/>
      <c r="L2" s="123"/>
      <c r="M2" s="123"/>
      <c r="N2" s="123"/>
      <c r="O2" s="123"/>
      <c r="P2" s="123"/>
    </row>
    <row r="3" s="113" customFormat="1" ht="42.75" customHeight="1" spans="1:16">
      <c r="A3" s="124" t="s">
        <v>59</v>
      </c>
      <c r="B3" s="125" t="s">
        <v>185</v>
      </c>
      <c r="C3" s="126"/>
      <c r="D3" s="127"/>
      <c r="E3" s="125" t="s">
        <v>186</v>
      </c>
      <c r="F3" s="126"/>
      <c r="G3" s="126"/>
      <c r="H3" s="124" t="s">
        <v>187</v>
      </c>
      <c r="I3" s="125" t="s">
        <v>188</v>
      </c>
      <c r="J3" s="126"/>
      <c r="K3" s="127"/>
      <c r="L3" s="144" t="s">
        <v>189</v>
      </c>
      <c r="M3" s="144"/>
      <c r="N3" s="144"/>
      <c r="O3" s="149" t="s">
        <v>190</v>
      </c>
      <c r="P3" s="150" t="s">
        <v>191</v>
      </c>
    </row>
    <row r="4" s="114" customFormat="1" ht="67.5" customHeight="1" spans="1:16">
      <c r="A4" s="128"/>
      <c r="B4" s="129" t="s">
        <v>192</v>
      </c>
      <c r="C4" s="129" t="s">
        <v>193</v>
      </c>
      <c r="D4" s="129" t="s">
        <v>194</v>
      </c>
      <c r="E4" s="129" t="s">
        <v>192</v>
      </c>
      <c r="F4" s="129" t="s">
        <v>193</v>
      </c>
      <c r="G4" s="139" t="s">
        <v>194</v>
      </c>
      <c r="H4" s="140"/>
      <c r="I4" s="145" t="s">
        <v>192</v>
      </c>
      <c r="J4" s="129" t="s">
        <v>195</v>
      </c>
      <c r="K4" s="129" t="s">
        <v>196</v>
      </c>
      <c r="L4" s="145" t="s">
        <v>192</v>
      </c>
      <c r="M4" s="129" t="s">
        <v>195</v>
      </c>
      <c r="N4" s="129" t="s">
        <v>196</v>
      </c>
      <c r="O4" s="151"/>
      <c r="P4" s="150"/>
    </row>
    <row r="5" s="114" customFormat="1" ht="23.25" customHeight="1" spans="1:16">
      <c r="A5" s="130" t="s">
        <v>197</v>
      </c>
      <c r="B5" s="129"/>
      <c r="C5" s="129"/>
      <c r="D5" s="129"/>
      <c r="E5" s="129"/>
      <c r="F5" s="129"/>
      <c r="G5" s="129"/>
      <c r="H5" s="141"/>
      <c r="I5" s="129"/>
      <c r="J5" s="129"/>
      <c r="K5" s="129"/>
      <c r="L5" s="129"/>
      <c r="M5" s="129"/>
      <c r="N5" s="129"/>
      <c r="O5" s="124">
        <f>O6+O7</f>
        <v>354</v>
      </c>
      <c r="P5" s="150">
        <v>350.9246</v>
      </c>
    </row>
    <row r="6" s="115" customFormat="1" ht="24" customHeight="1" spans="1:16">
      <c r="A6" s="130" t="s">
        <v>198</v>
      </c>
      <c r="B6" s="131"/>
      <c r="C6" s="131"/>
      <c r="D6" s="131"/>
      <c r="E6" s="131"/>
      <c r="F6" s="131"/>
      <c r="G6" s="131"/>
      <c r="H6" s="131"/>
      <c r="I6" s="131"/>
      <c r="J6" s="131"/>
      <c r="K6" s="131"/>
      <c r="L6" s="131"/>
      <c r="M6" s="131"/>
      <c r="N6" s="131"/>
      <c r="O6" s="152">
        <v>10.0704</v>
      </c>
      <c r="P6" s="150">
        <v>6.995</v>
      </c>
    </row>
    <row r="7" s="116" customFormat="1" ht="35.1" customHeight="1" spans="1:16">
      <c r="A7" s="132" t="s">
        <v>199</v>
      </c>
      <c r="B7" s="133">
        <f>SUM(B8:B11)</f>
        <v>19817</v>
      </c>
      <c r="C7" s="133">
        <v>30</v>
      </c>
      <c r="D7" s="133">
        <f>SUM(D8:D11)</f>
        <v>214.0236</v>
      </c>
      <c r="E7" s="133">
        <f>SUM(E8:E11)</f>
        <v>4047</v>
      </c>
      <c r="F7" s="133">
        <v>50</v>
      </c>
      <c r="G7" s="133">
        <f>SUM(G8:G11)</f>
        <v>72.846</v>
      </c>
      <c r="H7" s="133">
        <f>SUM(D7,G7)</f>
        <v>286.8696</v>
      </c>
      <c r="I7" s="146">
        <f>SUM(I8:I17)</f>
        <v>951</v>
      </c>
      <c r="J7" s="146">
        <v>300</v>
      </c>
      <c r="K7" s="146">
        <f>SUM(K8:K17)</f>
        <v>28.53</v>
      </c>
      <c r="L7" s="146">
        <f>SUM(L8:L17)</f>
        <v>951</v>
      </c>
      <c r="M7" s="146">
        <v>300</v>
      </c>
      <c r="N7" s="146">
        <f>SUM(N8:N17)</f>
        <v>28.53</v>
      </c>
      <c r="O7" s="153">
        <f>SUM(H7,K7,N7)</f>
        <v>343.9296</v>
      </c>
      <c r="P7" s="154">
        <f>O7</f>
        <v>343.9296</v>
      </c>
    </row>
    <row r="8" s="117" customFormat="1" ht="35.1" customHeight="1" spans="1:16">
      <c r="A8" s="134" t="s">
        <v>47</v>
      </c>
      <c r="B8" s="134">
        <v>3442</v>
      </c>
      <c r="C8" s="134">
        <v>30</v>
      </c>
      <c r="D8" s="135">
        <v>37.1736</v>
      </c>
      <c r="E8" s="134">
        <v>636</v>
      </c>
      <c r="F8" s="135">
        <v>50</v>
      </c>
      <c r="G8" s="135">
        <v>11.448</v>
      </c>
      <c r="H8" s="135">
        <f>SUM(D8,G8)</f>
        <v>48.6216</v>
      </c>
      <c r="I8" s="134">
        <v>22</v>
      </c>
      <c r="J8" s="135">
        <v>300</v>
      </c>
      <c r="K8" s="134">
        <v>0.66</v>
      </c>
      <c r="L8" s="134">
        <v>22</v>
      </c>
      <c r="M8" s="135">
        <v>300</v>
      </c>
      <c r="N8" s="134">
        <v>0.66</v>
      </c>
      <c r="O8" s="155">
        <f>SUM(H8,K8,N8)</f>
        <v>49.9416</v>
      </c>
      <c r="P8" s="135">
        <f t="shared" ref="P8:P17" si="0">O8</f>
        <v>49.9416</v>
      </c>
    </row>
    <row r="9" s="117" customFormat="1" ht="35.1" customHeight="1" spans="1:16">
      <c r="A9" s="134" t="s">
        <v>48</v>
      </c>
      <c r="B9" s="134">
        <v>4954</v>
      </c>
      <c r="C9" s="134">
        <v>30</v>
      </c>
      <c r="D9" s="135">
        <v>53.5032</v>
      </c>
      <c r="E9" s="134">
        <v>875</v>
      </c>
      <c r="F9" s="135">
        <v>50</v>
      </c>
      <c r="G9" s="135">
        <v>15.75</v>
      </c>
      <c r="H9" s="135">
        <f>SUM(D9,G9)</f>
        <v>69.2532</v>
      </c>
      <c r="I9" s="134">
        <v>13</v>
      </c>
      <c r="J9" s="135">
        <v>300</v>
      </c>
      <c r="K9" s="134">
        <v>0.39</v>
      </c>
      <c r="L9" s="134">
        <v>13</v>
      </c>
      <c r="M9" s="135">
        <v>300</v>
      </c>
      <c r="N9" s="134">
        <v>0.39</v>
      </c>
      <c r="O9" s="155">
        <f t="shared" ref="O9:O17" si="1">SUM(H9,K9,N9)</f>
        <v>70.0332</v>
      </c>
      <c r="P9" s="135">
        <f t="shared" si="0"/>
        <v>70.0332</v>
      </c>
    </row>
    <row r="10" s="117" customFormat="1" ht="35.1" customHeight="1" spans="1:16">
      <c r="A10" s="134" t="s">
        <v>50</v>
      </c>
      <c r="B10" s="134">
        <v>4370</v>
      </c>
      <c r="C10" s="134">
        <v>30</v>
      </c>
      <c r="D10" s="135">
        <v>47.196</v>
      </c>
      <c r="E10" s="134">
        <v>1115</v>
      </c>
      <c r="F10" s="135">
        <v>50</v>
      </c>
      <c r="G10" s="135">
        <v>20.07</v>
      </c>
      <c r="H10" s="135">
        <f>SUM(D10,G10)</f>
        <v>67.266</v>
      </c>
      <c r="I10" s="134">
        <v>38</v>
      </c>
      <c r="J10" s="135">
        <v>300</v>
      </c>
      <c r="K10" s="134">
        <v>1.14</v>
      </c>
      <c r="L10" s="134">
        <v>38</v>
      </c>
      <c r="M10" s="135">
        <v>300</v>
      </c>
      <c r="N10" s="134">
        <v>1.14</v>
      </c>
      <c r="O10" s="155">
        <f t="shared" si="1"/>
        <v>69.546</v>
      </c>
      <c r="P10" s="135">
        <f t="shared" si="0"/>
        <v>69.546</v>
      </c>
    </row>
    <row r="11" s="118" customFormat="1" ht="35.1" customHeight="1" spans="1:16">
      <c r="A11" s="134" t="s">
        <v>49</v>
      </c>
      <c r="B11" s="134">
        <v>7051</v>
      </c>
      <c r="C11" s="134">
        <v>30</v>
      </c>
      <c r="D11" s="135">
        <v>76.1508</v>
      </c>
      <c r="E11" s="134">
        <v>1421</v>
      </c>
      <c r="F11" s="135">
        <v>50</v>
      </c>
      <c r="G11" s="135">
        <v>25.578</v>
      </c>
      <c r="H11" s="135">
        <f>SUM(D11,G11)</f>
        <v>101.7288</v>
      </c>
      <c r="I11" s="134">
        <v>45</v>
      </c>
      <c r="J11" s="135">
        <v>300</v>
      </c>
      <c r="K11" s="134">
        <v>1.35</v>
      </c>
      <c r="L11" s="134">
        <v>45</v>
      </c>
      <c r="M11" s="135">
        <v>300</v>
      </c>
      <c r="N11" s="134">
        <v>1.35</v>
      </c>
      <c r="O11" s="155">
        <f t="shared" si="1"/>
        <v>104.4288</v>
      </c>
      <c r="P11" s="135">
        <f t="shared" si="0"/>
        <v>104.4288</v>
      </c>
    </row>
    <row r="12" s="117" customFormat="1" ht="35.1" customHeight="1" spans="1:16">
      <c r="A12" s="134" t="s">
        <v>56</v>
      </c>
      <c r="B12" s="136">
        <v>0</v>
      </c>
      <c r="C12" s="136">
        <v>0</v>
      </c>
      <c r="D12" s="136">
        <v>0</v>
      </c>
      <c r="E12" s="136">
        <v>0</v>
      </c>
      <c r="F12" s="136">
        <v>0</v>
      </c>
      <c r="G12" s="136">
        <v>0</v>
      </c>
      <c r="H12" s="136">
        <v>0</v>
      </c>
      <c r="I12" s="134">
        <v>46</v>
      </c>
      <c r="J12" s="135">
        <v>300</v>
      </c>
      <c r="K12" s="134">
        <v>1.38</v>
      </c>
      <c r="L12" s="134">
        <v>46</v>
      </c>
      <c r="M12" s="135">
        <v>300</v>
      </c>
      <c r="N12" s="134">
        <v>1.38</v>
      </c>
      <c r="O12" s="155">
        <f t="shared" si="1"/>
        <v>2.76</v>
      </c>
      <c r="P12" s="135">
        <f t="shared" si="0"/>
        <v>2.76</v>
      </c>
    </row>
    <row r="13" s="117" customFormat="1" ht="35.1" customHeight="1" spans="1:16">
      <c r="A13" s="134" t="s">
        <v>54</v>
      </c>
      <c r="B13" s="136">
        <v>0</v>
      </c>
      <c r="C13" s="136">
        <v>0</v>
      </c>
      <c r="D13" s="136">
        <v>0</v>
      </c>
      <c r="E13" s="136">
        <v>0</v>
      </c>
      <c r="F13" s="136">
        <v>0</v>
      </c>
      <c r="G13" s="136">
        <v>0</v>
      </c>
      <c r="H13" s="136">
        <v>0</v>
      </c>
      <c r="I13" s="134">
        <v>205</v>
      </c>
      <c r="J13" s="135">
        <v>300</v>
      </c>
      <c r="K13" s="134">
        <v>6.15</v>
      </c>
      <c r="L13" s="134">
        <v>205</v>
      </c>
      <c r="M13" s="135">
        <v>300</v>
      </c>
      <c r="N13" s="134">
        <v>6.15</v>
      </c>
      <c r="O13" s="155">
        <f t="shared" si="1"/>
        <v>12.3</v>
      </c>
      <c r="P13" s="135">
        <f t="shared" si="0"/>
        <v>12.3</v>
      </c>
    </row>
    <row r="14" s="117" customFormat="1" ht="35.1" customHeight="1" spans="1:16">
      <c r="A14" s="134" t="s">
        <v>51</v>
      </c>
      <c r="B14" s="135">
        <v>0</v>
      </c>
      <c r="C14" s="135">
        <v>0</v>
      </c>
      <c r="D14" s="135">
        <v>0</v>
      </c>
      <c r="E14" s="135">
        <v>0</v>
      </c>
      <c r="F14" s="135">
        <v>0</v>
      </c>
      <c r="G14" s="135">
        <v>0</v>
      </c>
      <c r="H14" s="135">
        <v>0</v>
      </c>
      <c r="I14" s="134">
        <v>81</v>
      </c>
      <c r="J14" s="135">
        <v>300</v>
      </c>
      <c r="K14" s="134">
        <v>2.43</v>
      </c>
      <c r="L14" s="134">
        <v>81</v>
      </c>
      <c r="M14" s="135">
        <v>300</v>
      </c>
      <c r="N14" s="134">
        <v>2.43</v>
      </c>
      <c r="O14" s="156">
        <f t="shared" si="1"/>
        <v>4.86</v>
      </c>
      <c r="P14" s="135">
        <f t="shared" si="0"/>
        <v>4.86</v>
      </c>
    </row>
    <row r="15" s="117" customFormat="1" ht="35.1" customHeight="1" spans="1:16">
      <c r="A15" s="134" t="s">
        <v>53</v>
      </c>
      <c r="B15" s="135">
        <v>0</v>
      </c>
      <c r="C15" s="135">
        <v>0</v>
      </c>
      <c r="D15" s="135">
        <v>0</v>
      </c>
      <c r="E15" s="135">
        <v>0</v>
      </c>
      <c r="F15" s="135">
        <v>0</v>
      </c>
      <c r="G15" s="135">
        <v>0</v>
      </c>
      <c r="H15" s="135">
        <v>0</v>
      </c>
      <c r="I15" s="147">
        <v>184</v>
      </c>
      <c r="J15" s="135">
        <v>300</v>
      </c>
      <c r="K15" s="147">
        <v>5.52</v>
      </c>
      <c r="L15" s="147">
        <v>184</v>
      </c>
      <c r="M15" s="135">
        <v>300</v>
      </c>
      <c r="N15" s="147">
        <v>5.52</v>
      </c>
      <c r="O15" s="156">
        <f t="shared" si="1"/>
        <v>11.04</v>
      </c>
      <c r="P15" s="135">
        <f t="shared" si="0"/>
        <v>11.04</v>
      </c>
    </row>
    <row r="16" s="117" customFormat="1" ht="35.1" customHeight="1" spans="1:16">
      <c r="A16" s="134" t="s">
        <v>55</v>
      </c>
      <c r="B16" s="135">
        <v>0</v>
      </c>
      <c r="C16" s="135">
        <v>0</v>
      </c>
      <c r="D16" s="135">
        <v>0</v>
      </c>
      <c r="E16" s="135">
        <v>0</v>
      </c>
      <c r="F16" s="135">
        <v>0</v>
      </c>
      <c r="G16" s="135">
        <v>0</v>
      </c>
      <c r="H16" s="135">
        <v>0</v>
      </c>
      <c r="I16" s="134">
        <v>118</v>
      </c>
      <c r="J16" s="135">
        <v>300</v>
      </c>
      <c r="K16" s="134">
        <v>3.54</v>
      </c>
      <c r="L16" s="134">
        <v>118</v>
      </c>
      <c r="M16" s="135">
        <v>300</v>
      </c>
      <c r="N16" s="134">
        <v>3.54</v>
      </c>
      <c r="O16" s="156">
        <f t="shared" si="1"/>
        <v>7.08</v>
      </c>
      <c r="P16" s="135">
        <f t="shared" si="0"/>
        <v>7.08</v>
      </c>
    </row>
    <row r="17" s="117" customFormat="1" ht="35.1" customHeight="1" spans="1:16">
      <c r="A17" s="134" t="s">
        <v>52</v>
      </c>
      <c r="B17" s="135">
        <v>0</v>
      </c>
      <c r="C17" s="135">
        <v>0</v>
      </c>
      <c r="D17" s="135">
        <v>0</v>
      </c>
      <c r="E17" s="135">
        <v>0</v>
      </c>
      <c r="F17" s="135">
        <v>0</v>
      </c>
      <c r="G17" s="135">
        <v>0</v>
      </c>
      <c r="H17" s="135">
        <v>0</v>
      </c>
      <c r="I17" s="148">
        <v>199</v>
      </c>
      <c r="J17" s="135">
        <v>300</v>
      </c>
      <c r="K17" s="148">
        <v>5.97</v>
      </c>
      <c r="L17" s="148">
        <v>199</v>
      </c>
      <c r="M17" s="135">
        <v>300</v>
      </c>
      <c r="N17" s="148">
        <v>5.97</v>
      </c>
      <c r="O17" s="156">
        <f t="shared" si="1"/>
        <v>11.94</v>
      </c>
      <c r="P17" s="135">
        <f t="shared" si="0"/>
        <v>11.94</v>
      </c>
    </row>
    <row r="18" s="119" customFormat="1" ht="51" customHeight="1" spans="1:16">
      <c r="A18" s="137" t="s">
        <v>200</v>
      </c>
      <c r="B18" s="138"/>
      <c r="C18" s="138"/>
      <c r="D18" s="138"/>
      <c r="E18" s="138"/>
      <c r="F18" s="138"/>
      <c r="G18" s="138"/>
      <c r="H18" s="138"/>
      <c r="I18" s="138"/>
      <c r="J18" s="138"/>
      <c r="K18" s="138"/>
      <c r="L18" s="138"/>
      <c r="M18" s="138"/>
      <c r="N18" s="138"/>
      <c r="O18" s="138"/>
      <c r="P18" s="138"/>
    </row>
  </sheetData>
  <protectedRanges>
    <protectedRange sqref="B12:C12" name="区域1_3"/>
  </protectedRanges>
  <mergeCells count="10">
    <mergeCell ref="A2:P2"/>
    <mergeCell ref="B3:D3"/>
    <mergeCell ref="E3:G3"/>
    <mergeCell ref="I3:K3"/>
    <mergeCell ref="L3:N3"/>
    <mergeCell ref="A18:P18"/>
    <mergeCell ref="A3:A4"/>
    <mergeCell ref="H3:H4"/>
    <mergeCell ref="O3:O4"/>
    <mergeCell ref="P3:P4"/>
  </mergeCells>
  <printOptions horizontalCentered="1"/>
  <pageMargins left="0.51" right="0.22" top="0.748031496062992" bottom="0.748031496062992" header="0.31496062992126" footer="0.31496062992126"/>
  <pageSetup paperSize="9" scale="87" orientation="portrait"/>
  <headerFooter/>
  <ignoredErrors>
    <ignoredError sqref="B7 D7:E7 G7" formulaRange="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selection activeCell="H6" sqref="H6"/>
    </sheetView>
  </sheetViews>
  <sheetFormatPr defaultColWidth="9" defaultRowHeight="15" outlineLevelCol="6"/>
  <cols>
    <col min="1" max="1" width="10.375" style="48" customWidth="1"/>
    <col min="2" max="2" width="22" style="55" customWidth="1"/>
    <col min="3" max="3" width="25.5" style="55" customWidth="1"/>
    <col min="4" max="4" width="13.75" style="55" customWidth="1"/>
    <col min="5" max="5" width="14" style="55" customWidth="1"/>
    <col min="6" max="16384" width="9" style="48"/>
  </cols>
  <sheetData>
    <row r="1" s="62" customFormat="1" ht="18" customHeight="1" spans="1:5">
      <c r="A1" s="66" t="s">
        <v>201</v>
      </c>
      <c r="B1" s="67"/>
      <c r="C1" s="67"/>
      <c r="D1" s="67"/>
      <c r="E1" s="67"/>
    </row>
    <row r="2" s="47" customFormat="1" ht="44.25" customHeight="1" spans="1:5">
      <c r="A2" s="54" t="s">
        <v>202</v>
      </c>
      <c r="B2" s="91"/>
      <c r="C2" s="91"/>
      <c r="D2" s="91"/>
      <c r="E2" s="91"/>
    </row>
    <row r="3" ht="19.5" customHeight="1" spans="5:5">
      <c r="E3" s="56" t="s">
        <v>2</v>
      </c>
    </row>
    <row r="4" s="49" customFormat="1" ht="26.25" customHeight="1" spans="1:5">
      <c r="A4" s="92" t="s">
        <v>33</v>
      </c>
      <c r="B4" s="93" t="s">
        <v>60</v>
      </c>
      <c r="C4" s="93" t="s">
        <v>61</v>
      </c>
      <c r="D4" s="94" t="s">
        <v>62</v>
      </c>
      <c r="E4" s="110"/>
    </row>
    <row r="5" s="49" customFormat="1" ht="24.95" customHeight="1" spans="1:5">
      <c r="A5" s="95"/>
      <c r="B5" s="96"/>
      <c r="C5" s="96"/>
      <c r="D5" s="41" t="s">
        <v>203</v>
      </c>
      <c r="E5" s="41" t="s">
        <v>204</v>
      </c>
    </row>
    <row r="6" s="49" customFormat="1" ht="24.95" customHeight="1" spans="1:5">
      <c r="A6" s="58" t="s">
        <v>35</v>
      </c>
      <c r="B6" s="58"/>
      <c r="C6" s="58"/>
      <c r="D6" s="58">
        <f>D9+D16+D20+D30+D50+D55</f>
        <v>215</v>
      </c>
      <c r="E6" s="58">
        <f>E9+E16+E20+E30+E50+E55</f>
        <v>215</v>
      </c>
    </row>
    <row r="7" ht="24.95" customHeight="1" spans="1:5">
      <c r="A7" s="97" t="s">
        <v>48</v>
      </c>
      <c r="B7" s="98" t="s">
        <v>89</v>
      </c>
      <c r="C7" s="99" t="s">
        <v>90</v>
      </c>
      <c r="D7" s="100">
        <v>5</v>
      </c>
      <c r="E7" s="100">
        <v>5</v>
      </c>
    </row>
    <row r="8" ht="24.95" customHeight="1" spans="1:5">
      <c r="A8" s="101"/>
      <c r="B8" s="98" t="s">
        <v>91</v>
      </c>
      <c r="C8" s="99" t="s">
        <v>90</v>
      </c>
      <c r="D8" s="100">
        <v>5</v>
      </c>
      <c r="E8" s="100">
        <v>5</v>
      </c>
    </row>
    <row r="9" s="65" customFormat="1" ht="24.95" customHeight="1" spans="1:5">
      <c r="A9" s="82" t="s">
        <v>94</v>
      </c>
      <c r="B9" s="82"/>
      <c r="C9" s="82"/>
      <c r="D9" s="58">
        <f>SUM(D7:D8)</f>
        <v>10</v>
      </c>
      <c r="E9" s="58">
        <f>SUM(E7:E8)</f>
        <v>10</v>
      </c>
    </row>
    <row r="10" ht="24.95" customHeight="1" spans="1:5">
      <c r="A10" s="97" t="s">
        <v>49</v>
      </c>
      <c r="B10" s="102" t="s">
        <v>96</v>
      </c>
      <c r="C10" s="99" t="s">
        <v>90</v>
      </c>
      <c r="D10" s="100">
        <v>5</v>
      </c>
      <c r="E10" s="100">
        <v>5</v>
      </c>
    </row>
    <row r="11" ht="24.95" customHeight="1" spans="1:7">
      <c r="A11" s="103"/>
      <c r="B11" s="102" t="s">
        <v>97</v>
      </c>
      <c r="C11" s="99" t="s">
        <v>90</v>
      </c>
      <c r="D11" s="100">
        <v>5</v>
      </c>
      <c r="E11" s="100">
        <v>5</v>
      </c>
      <c r="G11" s="48" t="s">
        <v>98</v>
      </c>
    </row>
    <row r="12" ht="24.95" customHeight="1" spans="1:5">
      <c r="A12" s="103"/>
      <c r="B12" s="102" t="s">
        <v>99</v>
      </c>
      <c r="C12" s="99" t="s">
        <v>90</v>
      </c>
      <c r="D12" s="100">
        <v>5</v>
      </c>
      <c r="E12" s="100">
        <v>5</v>
      </c>
    </row>
    <row r="13" ht="24.95" customHeight="1" spans="1:5">
      <c r="A13" s="103"/>
      <c r="B13" s="102" t="s">
        <v>100</v>
      </c>
      <c r="C13" s="99" t="s">
        <v>90</v>
      </c>
      <c r="D13" s="100">
        <v>5</v>
      </c>
      <c r="E13" s="100">
        <v>5</v>
      </c>
    </row>
    <row r="14" ht="24.95" customHeight="1" spans="1:5">
      <c r="A14" s="103"/>
      <c r="B14" s="102" t="s">
        <v>101</v>
      </c>
      <c r="C14" s="99" t="s">
        <v>90</v>
      </c>
      <c r="D14" s="100">
        <v>5</v>
      </c>
      <c r="E14" s="100">
        <v>5</v>
      </c>
    </row>
    <row r="15" ht="24.95" customHeight="1" spans="1:5">
      <c r="A15" s="101"/>
      <c r="B15" s="104" t="s">
        <v>102</v>
      </c>
      <c r="C15" s="99" t="s">
        <v>90</v>
      </c>
      <c r="D15" s="100">
        <v>5</v>
      </c>
      <c r="E15" s="100">
        <v>5</v>
      </c>
    </row>
    <row r="16" s="65" customFormat="1" ht="24.95" customHeight="1" spans="1:5">
      <c r="A16" s="82" t="s">
        <v>106</v>
      </c>
      <c r="B16" s="82"/>
      <c r="C16" s="82"/>
      <c r="D16" s="58">
        <f>SUM(D10:D15)</f>
        <v>30</v>
      </c>
      <c r="E16" s="58">
        <f>SUM(E10:E15)</f>
        <v>30</v>
      </c>
    </row>
    <row r="17" ht="24.95" customHeight="1" spans="1:5">
      <c r="A17" s="97" t="s">
        <v>50</v>
      </c>
      <c r="B17" s="105" t="s">
        <v>108</v>
      </c>
      <c r="C17" s="99" t="s">
        <v>90</v>
      </c>
      <c r="D17" s="100">
        <v>5</v>
      </c>
      <c r="E17" s="100">
        <v>5</v>
      </c>
    </row>
    <row r="18" ht="24.95" customHeight="1" spans="1:5">
      <c r="A18" s="103"/>
      <c r="B18" s="105" t="s">
        <v>109</v>
      </c>
      <c r="C18" s="99" t="s">
        <v>90</v>
      </c>
      <c r="D18" s="100">
        <v>5</v>
      </c>
      <c r="E18" s="100">
        <v>5</v>
      </c>
    </row>
    <row r="19" ht="24.95" customHeight="1" spans="1:5">
      <c r="A19" s="101"/>
      <c r="B19" s="105" t="s">
        <v>110</v>
      </c>
      <c r="C19" s="99" t="s">
        <v>90</v>
      </c>
      <c r="D19" s="100">
        <v>5</v>
      </c>
      <c r="E19" s="100">
        <v>5</v>
      </c>
    </row>
    <row r="20" s="65" customFormat="1" ht="24.95" customHeight="1" spans="1:5">
      <c r="A20" s="82" t="s">
        <v>113</v>
      </c>
      <c r="B20" s="82"/>
      <c r="C20" s="82"/>
      <c r="D20" s="58">
        <f>SUM(D17:D19)</f>
        <v>15</v>
      </c>
      <c r="E20" s="58">
        <f>SUM(E17:E19)</f>
        <v>15</v>
      </c>
    </row>
    <row r="21" ht="24.95" customHeight="1" spans="1:5">
      <c r="A21" s="86" t="s">
        <v>51</v>
      </c>
      <c r="B21" s="106" t="s">
        <v>115</v>
      </c>
      <c r="C21" s="99" t="s">
        <v>90</v>
      </c>
      <c r="D21" s="100">
        <v>5</v>
      </c>
      <c r="E21" s="100">
        <v>5</v>
      </c>
    </row>
    <row r="22" ht="24.95" customHeight="1" spans="1:5">
      <c r="A22" s="87"/>
      <c r="B22" s="106" t="s">
        <v>116</v>
      </c>
      <c r="C22" s="99" t="s">
        <v>90</v>
      </c>
      <c r="D22" s="100">
        <v>5</v>
      </c>
      <c r="E22" s="100">
        <v>5</v>
      </c>
    </row>
    <row r="23" ht="24.95" customHeight="1" spans="1:5">
      <c r="A23" s="87"/>
      <c r="B23" s="106" t="s">
        <v>117</v>
      </c>
      <c r="C23" s="99" t="s">
        <v>90</v>
      </c>
      <c r="D23" s="100">
        <v>5</v>
      </c>
      <c r="E23" s="100">
        <v>5</v>
      </c>
    </row>
    <row r="24" ht="24.95" customHeight="1" spans="1:5">
      <c r="A24" s="87"/>
      <c r="B24" s="106" t="s">
        <v>118</v>
      </c>
      <c r="C24" s="99" t="s">
        <v>90</v>
      </c>
      <c r="D24" s="100">
        <v>5</v>
      </c>
      <c r="E24" s="100">
        <v>5</v>
      </c>
    </row>
    <row r="25" ht="24.95" customHeight="1" spans="1:5">
      <c r="A25" s="87"/>
      <c r="B25" s="106" t="s">
        <v>119</v>
      </c>
      <c r="C25" s="99" t="s">
        <v>90</v>
      </c>
      <c r="D25" s="100">
        <v>5</v>
      </c>
      <c r="E25" s="100">
        <v>5</v>
      </c>
    </row>
    <row r="26" ht="24.95" customHeight="1" spans="1:5">
      <c r="A26" s="87"/>
      <c r="B26" s="106" t="s">
        <v>120</v>
      </c>
      <c r="C26" s="99" t="s">
        <v>90</v>
      </c>
      <c r="D26" s="100">
        <v>5</v>
      </c>
      <c r="E26" s="100">
        <v>5</v>
      </c>
    </row>
    <row r="27" ht="24.95" customHeight="1" spans="1:5">
      <c r="A27" s="87"/>
      <c r="B27" s="106" t="s">
        <v>121</v>
      </c>
      <c r="C27" s="99" t="s">
        <v>90</v>
      </c>
      <c r="D27" s="100">
        <v>5</v>
      </c>
      <c r="E27" s="100">
        <v>5</v>
      </c>
    </row>
    <row r="28" ht="24.95" customHeight="1" spans="1:5">
      <c r="A28" s="87"/>
      <c r="B28" s="107" t="s">
        <v>122</v>
      </c>
      <c r="C28" s="99" t="s">
        <v>90</v>
      </c>
      <c r="D28" s="100">
        <v>5</v>
      </c>
      <c r="E28" s="100">
        <v>5</v>
      </c>
    </row>
    <row r="29" ht="24.95" customHeight="1" spans="1:5">
      <c r="A29" s="108"/>
      <c r="B29" s="107" t="s">
        <v>123</v>
      </c>
      <c r="C29" s="99" t="s">
        <v>90</v>
      </c>
      <c r="D29" s="100">
        <v>5</v>
      </c>
      <c r="E29" s="100">
        <v>5</v>
      </c>
    </row>
    <row r="30" s="65" customFormat="1" ht="24.95" customHeight="1" spans="1:5">
      <c r="A30" s="89" t="s">
        <v>127</v>
      </c>
      <c r="B30" s="89"/>
      <c r="C30" s="89"/>
      <c r="D30" s="58">
        <f>SUM(D21:D29)</f>
        <v>45</v>
      </c>
      <c r="E30" s="58">
        <f>SUM(E21:E29)</f>
        <v>45</v>
      </c>
    </row>
    <row r="31" ht="24.95" customHeight="1" spans="1:5">
      <c r="A31" s="86" t="s">
        <v>52</v>
      </c>
      <c r="B31" s="19" t="s">
        <v>129</v>
      </c>
      <c r="C31" s="99" t="s">
        <v>90</v>
      </c>
      <c r="D31" s="100">
        <v>5</v>
      </c>
      <c r="E31" s="100">
        <v>5</v>
      </c>
    </row>
    <row r="32" ht="24.95" customHeight="1" spans="1:5">
      <c r="A32" s="87"/>
      <c r="B32" s="19" t="s">
        <v>130</v>
      </c>
      <c r="C32" s="99" t="s">
        <v>90</v>
      </c>
      <c r="D32" s="100">
        <v>5</v>
      </c>
      <c r="E32" s="100">
        <v>5</v>
      </c>
    </row>
    <row r="33" ht="24.95" customHeight="1" spans="1:5">
      <c r="A33" s="87"/>
      <c r="B33" s="19" t="s">
        <v>131</v>
      </c>
      <c r="C33" s="99" t="s">
        <v>90</v>
      </c>
      <c r="D33" s="100">
        <v>5</v>
      </c>
      <c r="E33" s="100">
        <v>5</v>
      </c>
    </row>
    <row r="34" ht="24.95" customHeight="1" spans="1:5">
      <c r="A34" s="87"/>
      <c r="B34" s="19" t="s">
        <v>132</v>
      </c>
      <c r="C34" s="99" t="s">
        <v>90</v>
      </c>
      <c r="D34" s="100">
        <v>5</v>
      </c>
      <c r="E34" s="100">
        <v>5</v>
      </c>
    </row>
    <row r="35" ht="24.95" customHeight="1" spans="1:5">
      <c r="A35" s="87"/>
      <c r="B35" s="19" t="s">
        <v>133</v>
      </c>
      <c r="C35" s="99" t="s">
        <v>90</v>
      </c>
      <c r="D35" s="100">
        <v>5</v>
      </c>
      <c r="E35" s="100">
        <v>5</v>
      </c>
    </row>
    <row r="36" ht="24.95" customHeight="1" spans="1:5">
      <c r="A36" s="87"/>
      <c r="B36" s="19" t="s">
        <v>134</v>
      </c>
      <c r="C36" s="99" t="s">
        <v>90</v>
      </c>
      <c r="D36" s="100">
        <v>5</v>
      </c>
      <c r="E36" s="100">
        <v>5</v>
      </c>
    </row>
    <row r="37" ht="24.95" customHeight="1" spans="1:5">
      <c r="A37" s="87"/>
      <c r="B37" s="19" t="s">
        <v>135</v>
      </c>
      <c r="C37" s="99" t="s">
        <v>90</v>
      </c>
      <c r="D37" s="100">
        <v>5</v>
      </c>
      <c r="E37" s="100">
        <v>5</v>
      </c>
    </row>
    <row r="38" ht="24.95" customHeight="1" spans="1:5">
      <c r="A38" s="87"/>
      <c r="B38" s="19" t="s">
        <v>136</v>
      </c>
      <c r="C38" s="99" t="s">
        <v>90</v>
      </c>
      <c r="D38" s="100">
        <v>5</v>
      </c>
      <c r="E38" s="100">
        <v>5</v>
      </c>
    </row>
    <row r="39" ht="24.95" customHeight="1" spans="1:5">
      <c r="A39" s="87"/>
      <c r="B39" s="19" t="s">
        <v>137</v>
      </c>
      <c r="C39" s="99" t="s">
        <v>90</v>
      </c>
      <c r="D39" s="100">
        <v>5</v>
      </c>
      <c r="E39" s="100">
        <v>5</v>
      </c>
    </row>
    <row r="40" ht="24.95" customHeight="1" spans="1:5">
      <c r="A40" s="87"/>
      <c r="B40" s="19" t="s">
        <v>138</v>
      </c>
      <c r="C40" s="99" t="s">
        <v>90</v>
      </c>
      <c r="D40" s="100">
        <v>5</v>
      </c>
      <c r="E40" s="100">
        <v>5</v>
      </c>
    </row>
    <row r="41" ht="24.95" customHeight="1" spans="1:5">
      <c r="A41" s="87"/>
      <c r="B41" s="19" t="s">
        <v>139</v>
      </c>
      <c r="C41" s="99" t="s">
        <v>90</v>
      </c>
      <c r="D41" s="100">
        <v>5</v>
      </c>
      <c r="E41" s="100">
        <v>5</v>
      </c>
    </row>
    <row r="42" ht="24.95" customHeight="1" spans="1:5">
      <c r="A42" s="87"/>
      <c r="B42" s="19" t="s">
        <v>140</v>
      </c>
      <c r="C42" s="99" t="s">
        <v>90</v>
      </c>
      <c r="D42" s="100">
        <v>5</v>
      </c>
      <c r="E42" s="100">
        <v>5</v>
      </c>
    </row>
    <row r="43" ht="24.95" customHeight="1" spans="1:5">
      <c r="A43" s="87"/>
      <c r="B43" s="19" t="s">
        <v>141</v>
      </c>
      <c r="C43" s="99" t="s">
        <v>90</v>
      </c>
      <c r="D43" s="100">
        <v>5</v>
      </c>
      <c r="E43" s="100">
        <v>5</v>
      </c>
    </row>
    <row r="44" ht="24.95" customHeight="1" spans="1:5">
      <c r="A44" s="87"/>
      <c r="B44" s="19" t="s">
        <v>142</v>
      </c>
      <c r="C44" s="99" t="s">
        <v>90</v>
      </c>
      <c r="D44" s="100">
        <v>5</v>
      </c>
      <c r="E44" s="100">
        <v>5</v>
      </c>
    </row>
    <row r="45" ht="24.95" customHeight="1" spans="1:5">
      <c r="A45" s="87"/>
      <c r="B45" s="19" t="s">
        <v>143</v>
      </c>
      <c r="C45" s="99" t="s">
        <v>90</v>
      </c>
      <c r="D45" s="100">
        <v>5</v>
      </c>
      <c r="E45" s="100">
        <v>5</v>
      </c>
    </row>
    <row r="46" ht="24.95" customHeight="1" spans="1:5">
      <c r="A46" s="87"/>
      <c r="B46" s="19" t="s">
        <v>144</v>
      </c>
      <c r="C46" s="99" t="s">
        <v>90</v>
      </c>
      <c r="D46" s="100">
        <v>5</v>
      </c>
      <c r="E46" s="100">
        <v>5</v>
      </c>
    </row>
    <row r="47" ht="24.95" customHeight="1" spans="1:5">
      <c r="A47" s="87"/>
      <c r="B47" s="19" t="s">
        <v>145</v>
      </c>
      <c r="C47" s="99" t="s">
        <v>90</v>
      </c>
      <c r="D47" s="100">
        <v>5</v>
      </c>
      <c r="E47" s="100">
        <v>5</v>
      </c>
    </row>
    <row r="48" ht="24.95" customHeight="1" spans="1:5">
      <c r="A48" s="87"/>
      <c r="B48" s="109" t="s">
        <v>146</v>
      </c>
      <c r="C48" s="99" t="s">
        <v>90</v>
      </c>
      <c r="D48" s="100">
        <v>5</v>
      </c>
      <c r="E48" s="100">
        <v>5</v>
      </c>
    </row>
    <row r="49" ht="24.95" customHeight="1" spans="1:5">
      <c r="A49" s="88"/>
      <c r="B49" s="109" t="s">
        <v>147</v>
      </c>
      <c r="C49" s="99" t="s">
        <v>90</v>
      </c>
      <c r="D49" s="100">
        <v>5</v>
      </c>
      <c r="E49" s="100">
        <v>5</v>
      </c>
    </row>
    <row r="50" s="65" customFormat="1" ht="24.95" customHeight="1" spans="1:5">
      <c r="A50" s="89" t="s">
        <v>152</v>
      </c>
      <c r="B50" s="89"/>
      <c r="C50" s="89"/>
      <c r="D50" s="58">
        <f>SUM(D31:D49)</f>
        <v>95</v>
      </c>
      <c r="E50" s="58">
        <f>SUM(E31:E49)</f>
        <v>95</v>
      </c>
    </row>
    <row r="51" ht="24.95" customHeight="1" spans="1:5">
      <c r="A51" s="97" t="s">
        <v>56</v>
      </c>
      <c r="B51" s="109" t="s">
        <v>175</v>
      </c>
      <c r="C51" s="99" t="s">
        <v>90</v>
      </c>
      <c r="D51" s="100">
        <v>5</v>
      </c>
      <c r="E51" s="100">
        <v>5</v>
      </c>
    </row>
    <row r="52" ht="24.95" customHeight="1" spans="1:5">
      <c r="A52" s="103"/>
      <c r="B52" s="109" t="s">
        <v>176</v>
      </c>
      <c r="C52" s="99" t="s">
        <v>90</v>
      </c>
      <c r="D52" s="100">
        <v>5</v>
      </c>
      <c r="E52" s="100">
        <v>5</v>
      </c>
    </row>
    <row r="53" ht="24.95" customHeight="1" spans="1:5">
      <c r="A53" s="103"/>
      <c r="B53" s="109" t="s">
        <v>177</v>
      </c>
      <c r="C53" s="99" t="s">
        <v>90</v>
      </c>
      <c r="D53" s="100">
        <v>5</v>
      </c>
      <c r="E53" s="100">
        <v>5</v>
      </c>
    </row>
    <row r="54" ht="24.95" customHeight="1" spans="1:5">
      <c r="A54" s="101"/>
      <c r="B54" s="109" t="s">
        <v>178</v>
      </c>
      <c r="C54" s="99" t="s">
        <v>90</v>
      </c>
      <c r="D54" s="100">
        <v>5</v>
      </c>
      <c r="E54" s="100">
        <v>5</v>
      </c>
    </row>
    <row r="55" s="65" customFormat="1" ht="24.95" customHeight="1" spans="1:5">
      <c r="A55" s="82" t="s">
        <v>180</v>
      </c>
      <c r="B55" s="82"/>
      <c r="C55" s="82"/>
      <c r="D55" s="58">
        <f>SUM(D51:D54)</f>
        <v>20</v>
      </c>
      <c r="E55" s="58">
        <f>SUM(E51:E54)</f>
        <v>20</v>
      </c>
    </row>
  </sheetData>
  <mergeCells count="18">
    <mergeCell ref="A2:E2"/>
    <mergeCell ref="D4:E4"/>
    <mergeCell ref="A6:C6"/>
    <mergeCell ref="A9:C9"/>
    <mergeCell ref="A16:C16"/>
    <mergeCell ref="A20:C20"/>
    <mergeCell ref="A30:C30"/>
    <mergeCell ref="A50:C50"/>
    <mergeCell ref="A55:C55"/>
    <mergeCell ref="A4:A5"/>
    <mergeCell ref="A7:A8"/>
    <mergeCell ref="A10:A15"/>
    <mergeCell ref="A17:A19"/>
    <mergeCell ref="A21:A28"/>
    <mergeCell ref="A31:A49"/>
    <mergeCell ref="A51:A54"/>
    <mergeCell ref="B4:B5"/>
    <mergeCell ref="C4:C5"/>
  </mergeCells>
  <printOptions horizontalCentered="1"/>
  <pageMargins left="0.47244094488189" right="0.354330708661417" top="0.748031496062992" bottom="0.748031496062992" header="0.31496062992126" footer="0.31496062992126"/>
  <pageSetup paperSize="9" scale="9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8"/>
  <sheetViews>
    <sheetView workbookViewId="0">
      <selection activeCell="J8" sqref="J8"/>
    </sheetView>
  </sheetViews>
  <sheetFormatPr defaultColWidth="9" defaultRowHeight="15" outlineLevelCol="4"/>
  <cols>
    <col min="1" max="1" width="8.375" style="48" customWidth="1"/>
    <col min="2" max="2" width="22.25" style="55" customWidth="1"/>
    <col min="3" max="3" width="35" style="55" customWidth="1"/>
    <col min="4" max="4" width="12.5" style="55" customWidth="1"/>
    <col min="5" max="5" width="11.25" style="48" customWidth="1"/>
    <col min="6" max="16384" width="9" style="48"/>
  </cols>
  <sheetData>
    <row r="1" s="62" customFormat="1" ht="16.5" customHeight="1" spans="1:4">
      <c r="A1" s="66" t="s">
        <v>205</v>
      </c>
      <c r="B1" s="67"/>
      <c r="C1" s="67"/>
      <c r="D1" s="67"/>
    </row>
    <row r="2" s="47" customFormat="1" ht="47.25" customHeight="1" spans="1:5">
      <c r="A2" s="54" t="s">
        <v>206</v>
      </c>
      <c r="B2" s="54"/>
      <c r="C2" s="54"/>
      <c r="D2" s="54"/>
      <c r="E2" s="54"/>
    </row>
    <row r="3" ht="22.5" customHeight="1" spans="4:5">
      <c r="D3" s="68" t="s">
        <v>2</v>
      </c>
      <c r="E3" s="68"/>
    </row>
    <row r="4" s="63" customFormat="1" ht="27" customHeight="1" spans="1:5">
      <c r="A4" s="69" t="s">
        <v>33</v>
      </c>
      <c r="B4" s="70" t="s">
        <v>60</v>
      </c>
      <c r="C4" s="70" t="s">
        <v>61</v>
      </c>
      <c r="D4" s="71" t="s">
        <v>62</v>
      </c>
      <c r="E4" s="90"/>
    </row>
    <row r="5" s="63" customFormat="1" ht="28.5" customHeight="1" spans="1:5">
      <c r="A5" s="72" t="s">
        <v>35</v>
      </c>
      <c r="B5" s="73"/>
      <c r="C5" s="74"/>
      <c r="D5" s="41" t="s">
        <v>203</v>
      </c>
      <c r="E5" s="41" t="s">
        <v>204</v>
      </c>
    </row>
    <row r="6" s="63" customFormat="1" ht="24.75" customHeight="1" spans="1:5">
      <c r="A6" s="75"/>
      <c r="B6" s="76"/>
      <c r="C6" s="77"/>
      <c r="D6" s="69">
        <f>D9+D12+D16+D19+D23+D28+D35+D40+D46+D48</f>
        <v>96</v>
      </c>
      <c r="E6" s="69">
        <f>E9+E12+E16+E19+E23+E28+E35+E40+E46+E48</f>
        <v>96</v>
      </c>
    </row>
    <row r="7" s="64" customFormat="1" ht="33" customHeight="1" spans="1:5">
      <c r="A7" s="78" t="s">
        <v>47</v>
      </c>
      <c r="B7" s="79" t="s">
        <v>85</v>
      </c>
      <c r="C7" s="79" t="s">
        <v>22</v>
      </c>
      <c r="D7" s="80">
        <v>3</v>
      </c>
      <c r="E7" s="80">
        <v>3</v>
      </c>
    </row>
    <row r="8" s="64" customFormat="1" ht="33" customHeight="1" spans="1:5">
      <c r="A8" s="81"/>
      <c r="B8" s="79" t="s">
        <v>86</v>
      </c>
      <c r="C8" s="79" t="s">
        <v>22</v>
      </c>
      <c r="D8" s="80">
        <v>3</v>
      </c>
      <c r="E8" s="80">
        <v>3</v>
      </c>
    </row>
    <row r="9" s="65" customFormat="1" ht="18.75" customHeight="1" spans="1:5">
      <c r="A9" s="82" t="s">
        <v>87</v>
      </c>
      <c r="B9" s="82"/>
      <c r="C9" s="82"/>
      <c r="D9" s="82">
        <f>SUM(D7:D8)</f>
        <v>6</v>
      </c>
      <c r="E9" s="82">
        <f>SUM(E7:E8)</f>
        <v>6</v>
      </c>
    </row>
    <row r="10" s="64" customFormat="1" ht="33.75" customHeight="1" spans="1:5">
      <c r="A10" s="78" t="s">
        <v>48</v>
      </c>
      <c r="B10" s="83" t="s">
        <v>88</v>
      </c>
      <c r="C10" s="79" t="s">
        <v>22</v>
      </c>
      <c r="D10" s="84">
        <v>3</v>
      </c>
      <c r="E10" s="84">
        <v>3</v>
      </c>
    </row>
    <row r="11" s="64" customFormat="1" ht="33.75" customHeight="1" spans="1:5">
      <c r="A11" s="81"/>
      <c r="B11" s="83" t="s">
        <v>88</v>
      </c>
      <c r="C11" s="79" t="s">
        <v>22</v>
      </c>
      <c r="D11" s="84">
        <v>3</v>
      </c>
      <c r="E11" s="84">
        <v>3</v>
      </c>
    </row>
    <row r="12" s="65" customFormat="1" ht="19.5" customHeight="1" spans="1:5">
      <c r="A12" s="82" t="s">
        <v>94</v>
      </c>
      <c r="B12" s="82"/>
      <c r="C12" s="82"/>
      <c r="D12" s="69">
        <f>SUM(D10:D11)</f>
        <v>6</v>
      </c>
      <c r="E12" s="69">
        <f>SUM(E10:E11)</f>
        <v>6</v>
      </c>
    </row>
    <row r="13" s="64" customFormat="1" ht="33.75" customHeight="1" spans="1:5">
      <c r="A13" s="78" t="s">
        <v>49</v>
      </c>
      <c r="B13" s="83" t="s">
        <v>95</v>
      </c>
      <c r="C13" s="79" t="s">
        <v>22</v>
      </c>
      <c r="D13" s="84">
        <v>3</v>
      </c>
      <c r="E13" s="84">
        <v>3</v>
      </c>
    </row>
    <row r="14" s="64" customFormat="1" ht="33.75" customHeight="1" spans="1:5">
      <c r="A14" s="85"/>
      <c r="B14" s="83" t="s">
        <v>95</v>
      </c>
      <c r="C14" s="79" t="s">
        <v>22</v>
      </c>
      <c r="D14" s="84">
        <v>3</v>
      </c>
      <c r="E14" s="84">
        <v>3</v>
      </c>
    </row>
    <row r="15" s="64" customFormat="1" ht="33.75" customHeight="1" spans="1:5">
      <c r="A15" s="81"/>
      <c r="B15" s="83" t="s">
        <v>95</v>
      </c>
      <c r="C15" s="79" t="s">
        <v>22</v>
      </c>
      <c r="D15" s="84">
        <v>3</v>
      </c>
      <c r="E15" s="84">
        <v>3</v>
      </c>
    </row>
    <row r="16" s="65" customFormat="1" ht="21" customHeight="1" spans="1:5">
      <c r="A16" s="82" t="s">
        <v>106</v>
      </c>
      <c r="B16" s="82"/>
      <c r="C16" s="82"/>
      <c r="D16" s="69">
        <f>SUM(D13:D15)</f>
        <v>9</v>
      </c>
      <c r="E16" s="69">
        <f>SUM(E13:E15)</f>
        <v>9</v>
      </c>
    </row>
    <row r="17" s="64" customFormat="1" ht="29.25" customHeight="1" spans="1:5">
      <c r="A17" s="78" t="s">
        <v>50</v>
      </c>
      <c r="B17" s="79" t="s">
        <v>111</v>
      </c>
      <c r="C17" s="79" t="s">
        <v>22</v>
      </c>
      <c r="D17" s="84">
        <v>3</v>
      </c>
      <c r="E17" s="84">
        <v>3</v>
      </c>
    </row>
    <row r="18" s="64" customFormat="1" ht="29.25" customHeight="1" spans="1:5">
      <c r="A18" s="81"/>
      <c r="B18" s="79" t="s">
        <v>112</v>
      </c>
      <c r="C18" s="79" t="s">
        <v>22</v>
      </c>
      <c r="D18" s="84">
        <v>3</v>
      </c>
      <c r="E18" s="84">
        <v>3</v>
      </c>
    </row>
    <row r="19" s="65" customFormat="1" ht="18" customHeight="1" spans="1:5">
      <c r="A19" s="82" t="s">
        <v>113</v>
      </c>
      <c r="B19" s="82"/>
      <c r="C19" s="82"/>
      <c r="D19" s="69">
        <f>SUM(D17:D18)</f>
        <v>6</v>
      </c>
      <c r="E19" s="69">
        <f>SUM(E17:E18)</f>
        <v>6</v>
      </c>
    </row>
    <row r="20" s="64" customFormat="1" ht="29.25" customHeight="1" spans="1:5">
      <c r="A20" s="86" t="s">
        <v>51</v>
      </c>
      <c r="B20" s="79" t="s">
        <v>124</v>
      </c>
      <c r="C20" s="79" t="s">
        <v>22</v>
      </c>
      <c r="D20" s="84">
        <v>3</v>
      </c>
      <c r="E20" s="84">
        <v>3</v>
      </c>
    </row>
    <row r="21" s="64" customFormat="1" ht="29.25" customHeight="1" spans="1:5">
      <c r="A21" s="87"/>
      <c r="B21" s="79" t="s">
        <v>125</v>
      </c>
      <c r="C21" s="79" t="s">
        <v>22</v>
      </c>
      <c r="D21" s="84">
        <v>3</v>
      </c>
      <c r="E21" s="84">
        <v>3</v>
      </c>
    </row>
    <row r="22" s="64" customFormat="1" ht="29.25" customHeight="1" spans="1:5">
      <c r="A22" s="88"/>
      <c r="B22" s="79" t="s">
        <v>126</v>
      </c>
      <c r="C22" s="79" t="s">
        <v>22</v>
      </c>
      <c r="D22" s="84">
        <v>3</v>
      </c>
      <c r="E22" s="84">
        <v>3</v>
      </c>
    </row>
    <row r="23" s="65" customFormat="1" ht="20.25" customHeight="1" spans="1:5">
      <c r="A23" s="89" t="s">
        <v>127</v>
      </c>
      <c r="B23" s="89"/>
      <c r="C23" s="89"/>
      <c r="D23" s="69">
        <f>SUM(D20:D22)</f>
        <v>9</v>
      </c>
      <c r="E23" s="69">
        <f>SUM(E20:E22)</f>
        <v>9</v>
      </c>
    </row>
    <row r="24" s="64" customFormat="1" ht="32.25" customHeight="1" spans="1:5">
      <c r="A24" s="86" t="s">
        <v>52</v>
      </c>
      <c r="B24" s="79" t="s">
        <v>148</v>
      </c>
      <c r="C24" s="79" t="s">
        <v>22</v>
      </c>
      <c r="D24" s="84">
        <v>3</v>
      </c>
      <c r="E24" s="84">
        <v>3</v>
      </c>
    </row>
    <row r="25" s="64" customFormat="1" ht="32.25" customHeight="1" spans="1:5">
      <c r="A25" s="87"/>
      <c r="B25" s="79" t="s">
        <v>149</v>
      </c>
      <c r="C25" s="79" t="s">
        <v>22</v>
      </c>
      <c r="D25" s="84">
        <v>3</v>
      </c>
      <c r="E25" s="84">
        <v>3</v>
      </c>
    </row>
    <row r="26" s="64" customFormat="1" ht="32.25" customHeight="1" spans="1:5">
      <c r="A26" s="87"/>
      <c r="B26" s="79" t="s">
        <v>150</v>
      </c>
      <c r="C26" s="79" t="s">
        <v>22</v>
      </c>
      <c r="D26" s="84">
        <v>3</v>
      </c>
      <c r="E26" s="84">
        <v>3</v>
      </c>
    </row>
    <row r="27" s="64" customFormat="1" ht="32.25" customHeight="1" spans="1:5">
      <c r="A27" s="88"/>
      <c r="B27" s="79" t="s">
        <v>151</v>
      </c>
      <c r="C27" s="79" t="s">
        <v>22</v>
      </c>
      <c r="D27" s="84">
        <v>3</v>
      </c>
      <c r="E27" s="84">
        <v>3</v>
      </c>
    </row>
    <row r="28" s="65" customFormat="1" ht="19.5" customHeight="1" spans="1:5">
      <c r="A28" s="89" t="s">
        <v>152</v>
      </c>
      <c r="B28" s="89"/>
      <c r="C28" s="89"/>
      <c r="D28" s="69">
        <f>SUM(D24:D27)</f>
        <v>12</v>
      </c>
      <c r="E28" s="69">
        <f>SUM(E24:E27)</f>
        <v>12</v>
      </c>
    </row>
    <row r="29" s="64" customFormat="1" ht="31.5" customHeight="1" spans="1:5">
      <c r="A29" s="78" t="s">
        <v>53</v>
      </c>
      <c r="B29" s="79" t="s">
        <v>154</v>
      </c>
      <c r="C29" s="79" t="s">
        <v>22</v>
      </c>
      <c r="D29" s="80">
        <v>3</v>
      </c>
      <c r="E29" s="80">
        <v>3</v>
      </c>
    </row>
    <row r="30" s="64" customFormat="1" ht="31.5" customHeight="1" spans="1:5">
      <c r="A30" s="85"/>
      <c r="B30" s="79" t="s">
        <v>155</v>
      </c>
      <c r="C30" s="79" t="s">
        <v>22</v>
      </c>
      <c r="D30" s="80">
        <v>3</v>
      </c>
      <c r="E30" s="80">
        <v>3</v>
      </c>
    </row>
    <row r="31" s="64" customFormat="1" ht="31.5" customHeight="1" spans="1:5">
      <c r="A31" s="85"/>
      <c r="B31" s="79" t="s">
        <v>156</v>
      </c>
      <c r="C31" s="79" t="s">
        <v>22</v>
      </c>
      <c r="D31" s="80">
        <v>3</v>
      </c>
      <c r="E31" s="80">
        <v>3</v>
      </c>
    </row>
    <row r="32" s="64" customFormat="1" ht="31.5" customHeight="1" spans="1:5">
      <c r="A32" s="85"/>
      <c r="B32" s="79" t="s">
        <v>157</v>
      </c>
      <c r="C32" s="79" t="s">
        <v>22</v>
      </c>
      <c r="D32" s="80">
        <v>3</v>
      </c>
      <c r="E32" s="80">
        <v>3</v>
      </c>
    </row>
    <row r="33" s="64" customFormat="1" ht="31.5" customHeight="1" spans="1:5">
      <c r="A33" s="85"/>
      <c r="B33" s="79" t="s">
        <v>158</v>
      </c>
      <c r="C33" s="79" t="s">
        <v>22</v>
      </c>
      <c r="D33" s="80">
        <v>3</v>
      </c>
      <c r="E33" s="80">
        <v>3</v>
      </c>
    </row>
    <row r="34" s="64" customFormat="1" ht="31.5" customHeight="1" spans="1:5">
      <c r="A34" s="81"/>
      <c r="B34" s="79" t="s">
        <v>159</v>
      </c>
      <c r="C34" s="79" t="s">
        <v>22</v>
      </c>
      <c r="D34" s="80">
        <v>3</v>
      </c>
      <c r="E34" s="80">
        <v>3</v>
      </c>
    </row>
    <row r="35" s="65" customFormat="1" ht="21" customHeight="1" spans="1:5">
      <c r="A35" s="82" t="s">
        <v>160</v>
      </c>
      <c r="B35" s="82"/>
      <c r="C35" s="82"/>
      <c r="D35" s="69">
        <f>SUM(D29:D34)</f>
        <v>18</v>
      </c>
      <c r="E35" s="69">
        <f>SUM(E29:E34)</f>
        <v>18</v>
      </c>
    </row>
    <row r="36" s="64" customFormat="1" ht="32.25" customHeight="1" spans="1:5">
      <c r="A36" s="86" t="s">
        <v>54</v>
      </c>
      <c r="B36" s="79" t="s">
        <v>162</v>
      </c>
      <c r="C36" s="79" t="s">
        <v>22</v>
      </c>
      <c r="D36" s="84">
        <v>3</v>
      </c>
      <c r="E36" s="84">
        <v>3</v>
      </c>
    </row>
    <row r="37" s="64" customFormat="1" ht="32.25" customHeight="1" spans="1:5">
      <c r="A37" s="87"/>
      <c r="B37" s="79" t="s">
        <v>163</v>
      </c>
      <c r="C37" s="79" t="s">
        <v>22</v>
      </c>
      <c r="D37" s="84">
        <v>3</v>
      </c>
      <c r="E37" s="84">
        <v>3</v>
      </c>
    </row>
    <row r="38" s="64" customFormat="1" ht="32.25" customHeight="1" spans="1:5">
      <c r="A38" s="87"/>
      <c r="B38" s="79" t="s">
        <v>164</v>
      </c>
      <c r="C38" s="79" t="s">
        <v>22</v>
      </c>
      <c r="D38" s="84">
        <v>3</v>
      </c>
      <c r="E38" s="84">
        <v>3</v>
      </c>
    </row>
    <row r="39" s="64" customFormat="1" ht="32.25" customHeight="1" spans="1:5">
      <c r="A39" s="88"/>
      <c r="B39" s="79" t="s">
        <v>165</v>
      </c>
      <c r="C39" s="79" t="s">
        <v>22</v>
      </c>
      <c r="D39" s="84">
        <v>3</v>
      </c>
      <c r="E39" s="84">
        <v>3</v>
      </c>
    </row>
    <row r="40" s="65" customFormat="1" ht="22.5" customHeight="1" spans="1:5">
      <c r="A40" s="89" t="s">
        <v>166</v>
      </c>
      <c r="B40" s="89"/>
      <c r="C40" s="89"/>
      <c r="D40" s="69">
        <f>SUM(D36:D39)</f>
        <v>12</v>
      </c>
      <c r="E40" s="69">
        <f>SUM(E36:E39)</f>
        <v>12</v>
      </c>
    </row>
    <row r="41" s="64" customFormat="1" ht="33" customHeight="1" spans="1:5">
      <c r="A41" s="86" t="s">
        <v>55</v>
      </c>
      <c r="B41" s="79" t="s">
        <v>168</v>
      </c>
      <c r="C41" s="79" t="s">
        <v>22</v>
      </c>
      <c r="D41" s="84">
        <v>3</v>
      </c>
      <c r="E41" s="84">
        <v>3</v>
      </c>
    </row>
    <row r="42" s="64" customFormat="1" ht="33" customHeight="1" spans="1:5">
      <c r="A42" s="87"/>
      <c r="B42" s="79" t="s">
        <v>169</v>
      </c>
      <c r="C42" s="79" t="s">
        <v>22</v>
      </c>
      <c r="D42" s="84">
        <v>3</v>
      </c>
      <c r="E42" s="84">
        <v>3</v>
      </c>
    </row>
    <row r="43" s="64" customFormat="1" ht="33" customHeight="1" spans="1:5">
      <c r="A43" s="87"/>
      <c r="B43" s="79" t="s">
        <v>170</v>
      </c>
      <c r="C43" s="79" t="s">
        <v>22</v>
      </c>
      <c r="D43" s="84">
        <v>3</v>
      </c>
      <c r="E43" s="84">
        <v>3</v>
      </c>
    </row>
    <row r="44" s="64" customFormat="1" ht="33" customHeight="1" spans="1:5">
      <c r="A44" s="87"/>
      <c r="B44" s="79" t="s">
        <v>171</v>
      </c>
      <c r="C44" s="79" t="s">
        <v>22</v>
      </c>
      <c r="D44" s="84">
        <v>3</v>
      </c>
      <c r="E44" s="84">
        <v>3</v>
      </c>
    </row>
    <row r="45" s="64" customFormat="1" ht="33" customHeight="1" spans="1:5">
      <c r="A45" s="88"/>
      <c r="B45" s="79" t="s">
        <v>172</v>
      </c>
      <c r="C45" s="79" t="s">
        <v>22</v>
      </c>
      <c r="D45" s="84">
        <v>3</v>
      </c>
      <c r="E45" s="84">
        <v>3</v>
      </c>
    </row>
    <row r="46" s="65" customFormat="1" ht="20.25" customHeight="1" spans="1:5">
      <c r="A46" s="82" t="s">
        <v>173</v>
      </c>
      <c r="B46" s="82"/>
      <c r="C46" s="82"/>
      <c r="D46" s="82">
        <f>SUM(D41:D45)</f>
        <v>15</v>
      </c>
      <c r="E46" s="82">
        <f>SUM(E41:E45)</f>
        <v>15</v>
      </c>
    </row>
    <row r="47" s="64" customFormat="1" ht="31.5" customHeight="1" spans="1:5">
      <c r="A47" s="78" t="s">
        <v>56</v>
      </c>
      <c r="B47" s="79" t="s">
        <v>179</v>
      </c>
      <c r="C47" s="79" t="s">
        <v>22</v>
      </c>
      <c r="D47" s="84">
        <v>3</v>
      </c>
      <c r="E47" s="84">
        <v>3</v>
      </c>
    </row>
    <row r="48" s="65" customFormat="1" ht="19.5" customHeight="1" spans="1:5">
      <c r="A48" s="82" t="s">
        <v>180</v>
      </c>
      <c r="B48" s="82"/>
      <c r="C48" s="82"/>
      <c r="D48" s="69">
        <f>SUM(D47:D47)</f>
        <v>3</v>
      </c>
      <c r="E48" s="69">
        <f>SUM(E47:E47)</f>
        <v>3</v>
      </c>
    </row>
  </sheetData>
  <mergeCells count="23">
    <mergeCell ref="A2:E2"/>
    <mergeCell ref="D3:E3"/>
    <mergeCell ref="D4:E4"/>
    <mergeCell ref="A9:C9"/>
    <mergeCell ref="A12:C12"/>
    <mergeCell ref="A16:C16"/>
    <mergeCell ref="A19:C19"/>
    <mergeCell ref="A23:C23"/>
    <mergeCell ref="A28:C28"/>
    <mergeCell ref="A35:C35"/>
    <mergeCell ref="A40:C40"/>
    <mergeCell ref="A46:C46"/>
    <mergeCell ref="A48:C48"/>
    <mergeCell ref="A7:A8"/>
    <mergeCell ref="A10:A11"/>
    <mergeCell ref="A13:A15"/>
    <mergeCell ref="A17:A18"/>
    <mergeCell ref="A20:A22"/>
    <mergeCell ref="A24:A27"/>
    <mergeCell ref="A29:A34"/>
    <mergeCell ref="A36:A39"/>
    <mergeCell ref="A41:A45"/>
    <mergeCell ref="A5:C6"/>
  </mergeCells>
  <printOptions horizontalCentered="1"/>
  <pageMargins left="0.393700787401575" right="0.15748031496063" top="0.393700787401575" bottom="0.275590551181102" header="0.31496062992126" footer="0.15748031496063"/>
  <pageSetup paperSize="9" fitToHeight="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rangeList sheetStid="4" master=""/>
  <rangeList sheetStid="5" master=""/>
  <rangeList sheetStid="6" master=""/>
  <rangeList sheetStid="7" master=""/>
  <rangeList sheetStid="12" master=""/>
  <rangeList sheetStid="10" master="">
    <arrUserId title="区域1_3" rangeCreator="" othersAccessPermission="edit"/>
  </rangeList>
  <rangeList sheetStid="14" master=""/>
  <rangeList sheetStid="11" master=""/>
  <rangeList sheetStid="8" master=""/>
  <rangeList sheetStid="9"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13</vt:i4>
      </vt:variant>
    </vt:vector>
  </HeadingPairs>
  <TitlesOfParts>
    <vt:vector size="13" baseType="lpstr">
      <vt:lpstr>附件3（总表）</vt:lpstr>
      <vt:lpstr>附件3-1（明细汇总表）</vt:lpstr>
      <vt:lpstr>附件3-2-残疾人事业资金</vt:lpstr>
      <vt:lpstr>附件3-3-城乡医疗救助资金</vt:lpstr>
      <vt:lpstr>附件3-4-养老服务体系资金</vt:lpstr>
      <vt:lpstr>附件3-5社区居家养老服务站点维护资金</vt:lpstr>
      <vt:lpstr>附件3-6高龄老人津贴及百岁老人慰问金</vt:lpstr>
      <vt:lpstr>附件3-7敬老院运营经费</vt:lpstr>
      <vt:lpstr>附件3-8社工服务站和社区社会组织孵化基地</vt:lpstr>
      <vt:lpstr>附件3-9-民政管理事务和其他</vt:lpstr>
      <vt:lpstr>附件3-10-县市区公益金</vt:lpstr>
      <vt:lpstr>附件3-11-养老服务体系建设绩效目标表</vt:lpstr>
      <vt:lpstr>附件3-12-民政管理事务和其他绩效目标表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李森</dc:creator>
  <cp:lastModifiedBy>uos</cp:lastModifiedBy>
  <dcterms:created xsi:type="dcterms:W3CDTF">2019-12-04T08:52:00Z</dcterms:created>
  <cp:lastPrinted>2020-12-25T08:42:00Z</cp:lastPrinted>
  <dcterms:modified xsi:type="dcterms:W3CDTF">2025-01-20T11:08:19Z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33EB77B8410447189ACC9CE28F0CB119</vt:lpwstr>
  </property>
  <property fmtid="{D5CDD505-2E9C-101B-9397-08002B2CF9AE}" pid="3" name="KSOProductBuildVer">
    <vt:lpwstr>2052-11.1.0.11664</vt:lpwstr>
  </property>
</Properties>
</file>