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25" windowHeight="12375" firstSheet="1" activeTab="1"/>
  </bookViews>
  <sheets>
    <sheet name="客货运输量及邮电业务总量(1)" sheetId="1" r:id="rId1"/>
    <sheet name="客货运输量及邮电业务总量续表(2)" sheetId="2" r:id="rId2"/>
    <sheet name="全社会货运量和客运量(3)" sheetId="3" r:id="rId3"/>
    <sheet name="全社会货运量和客运量续表(4)" sheetId="4" r:id="rId4"/>
    <sheet name="港口货物吞量(5)" sheetId="29" r:id="rId5"/>
    <sheet name="民用车辆和运输船舶拥有量(6)" sheetId="6" r:id="rId6"/>
    <sheet name="公路基本情况(7)" sheetId="16" r:id="rId7"/>
    <sheet name="邮电事业基本情况(8)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<sst xmlns="http://schemas.openxmlformats.org/spreadsheetml/2006/main" count="398" uniqueCount="242">
  <si>
    <t>历年客货运输量及邮电业务总量</t>
  </si>
  <si>
    <t xml:space="preserve"> 年  份  </t>
  </si>
  <si>
    <t xml:space="preserve"> 客运量 </t>
  </si>
  <si>
    <t>客运周转量</t>
  </si>
  <si>
    <t>货运量</t>
  </si>
  <si>
    <t>货运周转量</t>
  </si>
  <si>
    <t>港      口</t>
  </si>
  <si>
    <t>邮    电</t>
  </si>
  <si>
    <t xml:space="preserve"> </t>
  </si>
  <si>
    <t>货物吞吐量</t>
  </si>
  <si>
    <t>业务总量</t>
  </si>
  <si>
    <t>(万人)</t>
  </si>
  <si>
    <t>(万人公里)</t>
  </si>
  <si>
    <t>(万吨)</t>
  </si>
  <si>
    <t>(万吨公里)</t>
  </si>
  <si>
    <t xml:space="preserve"> (万吨)</t>
  </si>
  <si>
    <t xml:space="preserve"> (万元)</t>
  </si>
  <si>
    <t xml:space="preserve"> 1949年</t>
  </si>
  <si>
    <t xml:space="preserve"> 1950年</t>
  </si>
  <si>
    <t xml:space="preserve"> 1951年</t>
  </si>
  <si>
    <t xml:space="preserve"> 1952年</t>
  </si>
  <si>
    <t xml:space="preserve"> 1953年</t>
  </si>
  <si>
    <t xml:space="preserve"> 1954年</t>
  </si>
  <si>
    <t xml:space="preserve"> 1955年</t>
  </si>
  <si>
    <t xml:space="preserve"> 1956年</t>
  </si>
  <si>
    <t xml:space="preserve"> 1957年</t>
  </si>
  <si>
    <t xml:space="preserve"> 1958年</t>
  </si>
  <si>
    <t xml:space="preserve"> 1959年</t>
  </si>
  <si>
    <t xml:space="preserve"> 1960年</t>
  </si>
  <si>
    <t xml:space="preserve"> 1961年</t>
  </si>
  <si>
    <t xml:space="preserve"> 1962年</t>
  </si>
  <si>
    <t xml:space="preserve"> 1963年</t>
  </si>
  <si>
    <t xml:space="preserve"> 1964年</t>
  </si>
  <si>
    <t xml:space="preserve"> 1965年</t>
  </si>
  <si>
    <t xml:space="preserve"> 1966年</t>
  </si>
  <si>
    <t xml:space="preserve"> 1967年</t>
  </si>
  <si>
    <t xml:space="preserve"> 1968年</t>
  </si>
  <si>
    <t xml:space="preserve"> 1969年</t>
  </si>
  <si>
    <t xml:space="preserve"> 1970年</t>
  </si>
  <si>
    <t xml:space="preserve"> 1971年</t>
  </si>
  <si>
    <t xml:space="preserve"> 1972年</t>
  </si>
  <si>
    <t xml:space="preserve"> 1973年</t>
  </si>
  <si>
    <t xml:space="preserve"> 1974年</t>
  </si>
  <si>
    <t xml:space="preserve"> 1975年</t>
  </si>
  <si>
    <t xml:space="preserve"> 1976年</t>
  </si>
  <si>
    <t xml:space="preserve"> 1977年</t>
  </si>
  <si>
    <t xml:space="preserve"> 1978年</t>
  </si>
  <si>
    <t xml:space="preserve"> 1979年</t>
  </si>
  <si>
    <t xml:space="preserve"> 1980年</t>
  </si>
  <si>
    <t xml:space="preserve"> 1981年</t>
  </si>
  <si>
    <t xml:space="preserve"> 1982年</t>
  </si>
  <si>
    <t xml:space="preserve"> 1983年</t>
  </si>
  <si>
    <t xml:space="preserve"> 1984年</t>
  </si>
  <si>
    <t xml:space="preserve"> 1985年</t>
  </si>
  <si>
    <t>历年客货运输量及邮电业务总量（续表）</t>
  </si>
  <si>
    <t>年  份</t>
  </si>
  <si>
    <t>客运量</t>
  </si>
  <si>
    <t xml:space="preserve"> 邮    电</t>
  </si>
  <si>
    <t xml:space="preserve"> (万人)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</si>
  <si>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</si>
  <si>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</si>
  <si>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</si>
  <si>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</si>
  <si>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</si>
  <si>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</si>
  <si>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</si>
  <si>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</si>
  <si>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</si>
  <si>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</si>
  <si>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</si>
  <si>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</si>
  <si>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</si>
  <si>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</si>
  <si>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</si>
  <si>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</si>
  <si>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</si>
  <si>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</si>
  <si>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</si>
  <si>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</si>
  <si>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</si>
  <si>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</si>
  <si>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</si>
  <si>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</si>
  <si>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</si>
  <si>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</si>
  <si>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</si>
  <si>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</si>
  <si>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</si>
  <si>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</si>
  <si>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</si>
  <si>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</si>
  <si>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</si>
  <si>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019年</t>
    </r>
  </si>
  <si>
    <t>2020年</t>
  </si>
  <si>
    <r>
      <rPr>
        <sz val="12"/>
        <rFont val="宋体"/>
        <charset val="134"/>
      </rPr>
      <t>202</t>
    </r>
    <r>
      <rPr>
        <sz val="12"/>
        <rFont val="宋体"/>
        <charset val="134"/>
      </rPr>
      <t>1</t>
    </r>
    <r>
      <rPr>
        <sz val="12"/>
        <rFont val="宋体"/>
        <charset val="134"/>
      </rPr>
      <t>年</t>
    </r>
  </si>
  <si>
    <t>2022年</t>
  </si>
  <si>
    <t>2023年</t>
  </si>
  <si>
    <t>说明:1.数据由广东省统计局服务业统计处反馈；</t>
  </si>
  <si>
    <t xml:space="preserve">     2.邮电业务总量1989-2000年按1990年价格计算，2011-2016年按2010年不变价 
       格计算，2017-2020年电信业务总量按2015年不变价格计算，邮政业务总量
       仍按2010年不变价计算；2021邮电业务总量按2020年不变价计算；2022年、
       2023年邮政业务总量按2020年不变价计算，电信业务总量按上年不变价计算 ；</t>
  </si>
  <si>
    <t xml:space="preserve">     3.交通部规定从2014年起使用《2014年公路水路运输量统计试行方案》推算公
       路、水路运输量统计数据；2013、2014、2015年数据已作相应调整；</t>
  </si>
  <si>
    <t xml:space="preserve">     4.2017年起，铁路客运量和货运量改为按发送量计算，客运量货运量数据与往
       年不可比；</t>
  </si>
  <si>
    <t xml:space="preserve">     5.2019年起，港口货物吞吐量按实际重量计算,2018年以前是按车型系数折算。</t>
  </si>
  <si>
    <t>全 社 会 货 运 量 和 客 运 量</t>
  </si>
  <si>
    <t>指标名称</t>
  </si>
  <si>
    <t>货  运  量（万吨）</t>
  </si>
  <si>
    <t xml:space="preserve"> 货物周转量（万吨公里）</t>
  </si>
  <si>
    <t>2023年比
2022年
增长（%）</t>
  </si>
  <si>
    <t xml:space="preserve"> 总计</t>
  </si>
  <si>
    <r>
      <rPr>
        <sz val="12"/>
        <rFont val="宋体"/>
        <charset val="134"/>
      </rPr>
      <t xml:space="preserve">   1.</t>
    </r>
    <r>
      <rPr>
        <sz val="12"/>
        <rFont val="宋体"/>
        <charset val="134"/>
      </rPr>
      <t>铁路</t>
    </r>
  </si>
  <si>
    <r>
      <rPr>
        <sz val="12"/>
        <rFont val="宋体"/>
        <charset val="134"/>
      </rPr>
      <t xml:space="preserve">   2.</t>
    </r>
    <r>
      <rPr>
        <sz val="12"/>
        <rFont val="宋体"/>
        <charset val="134"/>
      </rPr>
      <t>公路</t>
    </r>
  </si>
  <si>
    <r>
      <rPr>
        <sz val="12"/>
        <rFont val="宋体"/>
        <charset val="134"/>
      </rPr>
      <t xml:space="preserve">   3.</t>
    </r>
    <r>
      <rPr>
        <sz val="12"/>
        <rFont val="宋体"/>
        <charset val="134"/>
      </rPr>
      <t>水路</t>
    </r>
  </si>
  <si>
    <r>
      <rPr>
        <sz val="12"/>
        <rFont val="宋体"/>
        <charset val="134"/>
      </rPr>
      <t xml:space="preserve">   4.</t>
    </r>
    <r>
      <rPr>
        <sz val="12"/>
        <rFont val="宋体"/>
        <charset val="134"/>
      </rPr>
      <t>民航</t>
    </r>
  </si>
  <si>
    <t>--</t>
  </si>
  <si>
    <r>
      <rPr>
        <sz val="12"/>
        <rFont val="宋体"/>
        <charset val="134"/>
      </rPr>
      <t xml:space="preserve">   5.</t>
    </r>
    <r>
      <rPr>
        <sz val="12"/>
        <rFont val="宋体"/>
        <charset val="134"/>
      </rPr>
      <t>管道</t>
    </r>
  </si>
  <si>
    <t>注：数据由广东省统计局服务业统计处反馈。</t>
  </si>
  <si>
    <t>全 社 会 货 运 量 和 客 运 量（续表）</t>
  </si>
  <si>
    <t>客运量（万人）</t>
  </si>
  <si>
    <t xml:space="preserve">  旅客周转量（万人公里）</t>
  </si>
  <si>
    <t>换算为货物周转量（万吨公里）</t>
  </si>
  <si>
    <t>2023年比
2022年
增长(%)</t>
  </si>
  <si>
    <t xml:space="preserve"> 港 口 货 物 吞 吐 量</t>
  </si>
  <si>
    <t>计量单位</t>
  </si>
  <si>
    <t>2023年比2022年
增长（%）</t>
  </si>
  <si>
    <t>一、货物吞吐量</t>
  </si>
  <si>
    <t>万吨</t>
  </si>
  <si>
    <r>
      <rPr>
        <sz val="12"/>
        <rFont val="宋体"/>
        <charset val="134"/>
      </rPr>
      <t xml:space="preserve">  1.</t>
    </r>
    <r>
      <rPr>
        <sz val="12"/>
        <rFont val="宋体"/>
        <charset val="134"/>
      </rPr>
      <t>按进出港分组</t>
    </r>
  </si>
  <si>
    <t xml:space="preserve">    出港小计</t>
  </si>
  <si>
    <t xml:space="preserve">        外贸</t>
  </si>
  <si>
    <t xml:space="preserve">        内贸</t>
  </si>
  <si>
    <t xml:space="preserve">    入港小计</t>
  </si>
  <si>
    <r>
      <rPr>
        <sz val="12"/>
        <rFont val="宋体"/>
        <charset val="134"/>
      </rPr>
      <t xml:space="preserve">  2.</t>
    </r>
    <r>
      <rPr>
        <sz val="12"/>
        <rFont val="宋体"/>
        <charset val="134"/>
      </rPr>
      <t>按货类分组</t>
    </r>
  </si>
  <si>
    <t xml:space="preserve">    煤炭及制品</t>
  </si>
  <si>
    <t xml:space="preserve">    石油天然气及制品</t>
  </si>
  <si>
    <t xml:space="preserve">    金属矿石</t>
  </si>
  <si>
    <t xml:space="preserve">    钢铁</t>
  </si>
  <si>
    <t xml:space="preserve">    矿建材料</t>
  </si>
  <si>
    <t xml:space="preserve">    水泥</t>
  </si>
  <si>
    <t xml:space="preserve">    木材</t>
  </si>
  <si>
    <t xml:space="preserve">    非金属矿石</t>
  </si>
  <si>
    <t xml:space="preserve">    化肥及农药</t>
  </si>
  <si>
    <t xml:space="preserve">    盐</t>
  </si>
  <si>
    <t xml:space="preserve">    粮食</t>
  </si>
  <si>
    <t xml:space="preserve">    机械、设备、电器</t>
  </si>
  <si>
    <t xml:space="preserve">    化工原料及制品</t>
  </si>
  <si>
    <t xml:space="preserve">    轻工、医药产品</t>
  </si>
  <si>
    <t xml:space="preserve">    农林牧渔业产品</t>
  </si>
  <si>
    <t xml:space="preserve">    其他</t>
  </si>
  <si>
    <t>二、集装箱吞吐量</t>
  </si>
  <si>
    <t>万TEU</t>
  </si>
  <si>
    <t xml:space="preserve">    其中：外贸</t>
  </si>
  <si>
    <t xml:space="preserve">          内贸</t>
  </si>
  <si>
    <t>注：数据由湛江市交通运输局提供。</t>
  </si>
  <si>
    <t>民用车辆和运输船舶年末拥有量</t>
  </si>
  <si>
    <t>计算</t>
  </si>
  <si>
    <t>单位</t>
  </si>
  <si>
    <t xml:space="preserve">     合       计            </t>
  </si>
  <si>
    <t xml:space="preserve"> 辆</t>
  </si>
  <si>
    <t xml:space="preserve">一、汽车                    </t>
  </si>
  <si>
    <t xml:space="preserve">    1.载客汽车              </t>
  </si>
  <si>
    <t xml:space="preserve">        其中：大型          </t>
  </si>
  <si>
    <t xml:space="preserve">              中型          </t>
  </si>
  <si>
    <t xml:space="preserve">              小型          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</si>
  <si>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  </t>
    </r>
    <r>
      <rPr>
        <sz val="12"/>
        <rFont val="宋体"/>
        <charset val="134"/>
      </rPr>
      <t>微型</t>
    </r>
  </si>
  <si>
    <t xml:space="preserve">        其中：轿车          </t>
  </si>
  <si>
    <t xml:space="preserve">      载客汽车客位          </t>
  </si>
  <si>
    <t>个</t>
  </si>
  <si>
    <t xml:space="preserve">    2.载货汽车              </t>
  </si>
  <si>
    <t xml:space="preserve">        其中：重型          </t>
  </si>
  <si>
    <t xml:space="preserve">              轻型          </t>
  </si>
  <si>
    <t xml:space="preserve">        其中：普通载货      </t>
  </si>
  <si>
    <t xml:space="preserve">      载货汽车吨位         </t>
  </si>
  <si>
    <t>吨</t>
  </si>
  <si>
    <t xml:space="preserve">    3.其他汽车              </t>
  </si>
  <si>
    <t>辆</t>
  </si>
  <si>
    <t xml:space="preserve">二、摩托车                  </t>
  </si>
  <si>
    <t xml:space="preserve">三、拖拉机                  </t>
  </si>
  <si>
    <t xml:space="preserve">四、挂车                    </t>
  </si>
  <si>
    <t xml:space="preserve">五、其他类型车              </t>
  </si>
  <si>
    <t xml:space="preserve">六、机动船                  </t>
  </si>
  <si>
    <t>艘</t>
  </si>
  <si>
    <t xml:space="preserve">      载客量                </t>
  </si>
  <si>
    <t>客位</t>
  </si>
  <si>
    <t xml:space="preserve">      净载重量              </t>
  </si>
  <si>
    <t xml:space="preserve">      总功率                </t>
  </si>
  <si>
    <t>千瓦</t>
  </si>
  <si>
    <r>
      <rPr>
        <sz val="12"/>
        <rFont val="宋体"/>
        <charset val="134"/>
      </rPr>
      <t xml:space="preserve">    1</t>
    </r>
    <r>
      <rPr>
        <sz val="12"/>
        <rFont val="宋体"/>
        <charset val="134"/>
      </rPr>
      <t>.</t>
    </r>
    <r>
      <rPr>
        <sz val="12"/>
        <rFont val="宋体"/>
        <charset val="134"/>
      </rPr>
      <t xml:space="preserve">客船                 </t>
    </r>
  </si>
  <si>
    <r>
      <rPr>
        <sz val="12"/>
        <rFont val="宋体"/>
        <charset val="134"/>
      </rPr>
      <t xml:space="preserve">    2.</t>
    </r>
    <r>
      <rPr>
        <sz val="12"/>
        <rFont val="宋体"/>
        <charset val="134"/>
      </rPr>
      <t xml:space="preserve">客货船           </t>
    </r>
  </si>
  <si>
    <t xml:space="preserve">      载客量 </t>
  </si>
  <si>
    <t xml:space="preserve">      净载重量</t>
  </si>
  <si>
    <t xml:space="preserve"> 吨位</t>
  </si>
  <si>
    <r>
      <rPr>
        <sz val="12"/>
        <rFont val="宋体"/>
        <charset val="134"/>
      </rPr>
      <t xml:space="preserve">    3</t>
    </r>
    <r>
      <rPr>
        <sz val="12"/>
        <rFont val="宋体"/>
        <charset val="134"/>
      </rPr>
      <t>.</t>
    </r>
    <r>
      <rPr>
        <sz val="12"/>
        <rFont val="宋体"/>
        <charset val="134"/>
      </rPr>
      <t xml:space="preserve">货船                 </t>
    </r>
  </si>
  <si>
    <t>吨位</t>
  </si>
  <si>
    <t>注：第一至五项数据由广东省统计局服务业统计处反馈；第六项由湛江市交通运输局提供。</t>
  </si>
  <si>
    <t>2023年公路基本情况</t>
  </si>
  <si>
    <t xml:space="preserve"> 单位:公里</t>
  </si>
  <si>
    <t>合计</t>
  </si>
  <si>
    <t>国道</t>
  </si>
  <si>
    <t>省道</t>
  </si>
  <si>
    <t>县道</t>
  </si>
  <si>
    <t>乡道</t>
  </si>
  <si>
    <t>专用</t>
  </si>
  <si>
    <t>村道</t>
  </si>
  <si>
    <t xml:space="preserve">通车里程总计                    </t>
  </si>
  <si>
    <t xml:space="preserve">等级公路                    </t>
  </si>
  <si>
    <t xml:space="preserve">  高速公路       </t>
  </si>
  <si>
    <t xml:space="preserve">  一级                    </t>
  </si>
  <si>
    <t xml:space="preserve">  二级                    </t>
  </si>
  <si>
    <t xml:space="preserve">  三级                    </t>
  </si>
  <si>
    <t xml:space="preserve">  四级                    </t>
  </si>
  <si>
    <t xml:space="preserve">等外公路                       </t>
  </si>
  <si>
    <t xml:space="preserve">路面类型合计                    </t>
  </si>
  <si>
    <t xml:space="preserve"> 有铺装路面（高级）             </t>
  </si>
  <si>
    <t xml:space="preserve">   沥青混凝土                   </t>
  </si>
  <si>
    <t xml:space="preserve">   水泥混凝土                   </t>
  </si>
  <si>
    <t xml:space="preserve"> 简易铺装路面（次高级）           </t>
  </si>
  <si>
    <t xml:space="preserve"> 未铺装路面（中、低级、无路面）</t>
  </si>
  <si>
    <t xml:space="preserve">养护里程                    </t>
  </si>
  <si>
    <t xml:space="preserve">绿化里程                        </t>
  </si>
  <si>
    <t xml:space="preserve">桥梁（座）                      </t>
  </si>
  <si>
    <t xml:space="preserve">  长度（延米）                  </t>
  </si>
  <si>
    <t xml:space="preserve">渡口（道）                      </t>
  </si>
  <si>
    <t xml:space="preserve"> 邮电事业基本情况</t>
  </si>
  <si>
    <t xml:space="preserve">年末邮政局、所    </t>
  </si>
  <si>
    <t>处</t>
  </si>
  <si>
    <t xml:space="preserve">    其中：市区    </t>
  </si>
  <si>
    <t xml:space="preserve">函件              </t>
  </si>
  <si>
    <t>万件</t>
  </si>
  <si>
    <t>订销报刊累计数</t>
  </si>
  <si>
    <t>万份</t>
  </si>
  <si>
    <t>快递业务量</t>
  </si>
  <si>
    <t>邮政业务收入</t>
  </si>
  <si>
    <t>万元</t>
  </si>
  <si>
    <t xml:space="preserve">    快递业务收入</t>
  </si>
  <si>
    <t xml:space="preserve">邮电业务总量      </t>
  </si>
  <si>
    <t>邮政业务总量</t>
  </si>
  <si>
    <t>电信业务总量</t>
  </si>
  <si>
    <t xml:space="preserve">移动电话年末用户  </t>
  </si>
  <si>
    <t>万户</t>
  </si>
  <si>
    <t xml:space="preserve">固定电话年末用户  </t>
  </si>
  <si>
    <t>互联网宽带接入用户</t>
  </si>
  <si>
    <t>移动互联网用户</t>
  </si>
  <si>
    <t>注：“年末邮政局、所”数据由湛江市邮政管理局提供；其他数据由广东省统计局服务业处反馈。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</si>
</sst>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_);[Red]\(0.0\)"/>
    <numFmt numFmtId="178" formatCode="0_ "/>
    <numFmt numFmtId="179" formatCode="0_);[Red]\(0\)"/>
  </numFmts>
  <fonts count="30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7" applyNumberFormat="0" applyAlignment="0" applyProtection="0">
      <alignment vertical="center"/>
    </xf>
    <xf numFmtId="0" fontId="19" fillId="4" borderId="28" applyNumberFormat="0" applyAlignment="0" applyProtection="0">
      <alignment vertical="center"/>
    </xf>
    <xf numFmtId="0" fontId="20" fillId="4" borderId="27" applyNumberFormat="0" applyAlignment="0" applyProtection="0">
      <alignment vertical="center"/>
    </xf>
    <xf numFmtId="0" fontId="21" fillId="5" borderId="29" applyNumberFormat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128"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176" fontId="0" fillId="0" borderId="9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horizontal="left" vertical="center" indent="1"/>
    </xf>
    <xf numFmtId="177" fontId="0" fillId="0" borderId="10" xfId="0" applyNumberFormat="1" applyFont="1" applyFill="1" applyBorder="1" applyAlignment="1">
      <alignment vertical="center"/>
    </xf>
    <xf numFmtId="0" fontId="0" fillId="0" borderId="1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8" fontId="5" fillId="0" borderId="8" xfId="0" applyNumberFormat="1" applyFont="1" applyFill="1" applyBorder="1" applyAlignment="1">
      <alignment vertical="center"/>
    </xf>
    <xf numFmtId="178" fontId="5" fillId="0" borderId="8" xfId="0" applyNumberFormat="1" applyFont="1" applyFill="1" applyBorder="1" applyAlignment="1">
      <alignment horizontal="center" vertical="center"/>
    </xf>
    <xf numFmtId="178" fontId="5" fillId="0" borderId="9" xfId="0" applyNumberFormat="1" applyFont="1" applyFill="1" applyBorder="1" applyAlignment="1">
      <alignment vertical="center"/>
    </xf>
    <xf numFmtId="178" fontId="5" fillId="0" borderId="9" xfId="0" applyNumberFormat="1" applyFont="1" applyFill="1" applyBorder="1" applyAlignment="1">
      <alignment horizontal="center" vertical="center"/>
    </xf>
    <xf numFmtId="178" fontId="6" fillId="0" borderId="8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178" fontId="5" fillId="0" borderId="10" xfId="0" applyNumberFormat="1" applyFont="1" applyFill="1" applyBorder="1" applyAlignment="1">
      <alignment vertical="center"/>
    </xf>
    <xf numFmtId="178" fontId="5" fillId="0" borderId="10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right" vertical="center"/>
    </xf>
    <xf numFmtId="178" fontId="0" fillId="0" borderId="8" xfId="0" applyNumberFormat="1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178" fontId="0" fillId="0" borderId="10" xfId="0" applyNumberFormat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/>
    </xf>
    <xf numFmtId="176" fontId="0" fillId="0" borderId="9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vertical="center"/>
    </xf>
    <xf numFmtId="176" fontId="6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7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178" fontId="0" fillId="0" borderId="18" xfId="0" applyNumberFormat="1" applyFont="1" applyFill="1" applyBorder="1" applyAlignment="1">
      <alignment vertical="center"/>
    </xf>
    <xf numFmtId="176" fontId="0" fillId="0" borderId="19" xfId="0" applyNumberFormat="1" applyFont="1" applyFill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vertical="center"/>
    </xf>
    <xf numFmtId="178" fontId="7" fillId="0" borderId="8" xfId="0" applyNumberFormat="1" applyFont="1" applyBorder="1"/>
    <xf numFmtId="178" fontId="0" fillId="0" borderId="10" xfId="0" applyNumberFormat="1" applyFont="1" applyFill="1" applyBorder="1" applyAlignment="1">
      <alignment vertical="center"/>
    </xf>
    <xf numFmtId="176" fontId="0" fillId="0" borderId="16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 wrapText="1"/>
    </xf>
    <xf numFmtId="177" fontId="0" fillId="0" borderId="18" xfId="0" applyNumberFormat="1" applyFont="1" applyFill="1" applyBorder="1" applyAlignment="1">
      <alignment horizontal="right" vertical="center"/>
    </xf>
    <xf numFmtId="176" fontId="0" fillId="0" borderId="18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horizontal="right" vertical="center"/>
    </xf>
    <xf numFmtId="177" fontId="0" fillId="0" borderId="9" xfId="0" applyNumberFormat="1" applyFont="1" applyFill="1" applyBorder="1" applyAlignment="1">
      <alignment horizontal="right" vertical="center"/>
    </xf>
    <xf numFmtId="177" fontId="0" fillId="0" borderId="10" xfId="0" applyNumberFormat="1" applyFont="1" applyFill="1" applyBorder="1" applyAlignment="1">
      <alignment horizontal="right" vertical="center"/>
    </xf>
    <xf numFmtId="176" fontId="0" fillId="0" borderId="10" xfId="0" applyNumberFormat="1" applyFont="1" applyFill="1" applyBorder="1" applyAlignment="1">
      <alignment vertical="center"/>
    </xf>
    <xf numFmtId="177" fontId="0" fillId="0" borderId="1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177" fontId="0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20" fontId="0" fillId="0" borderId="0" xfId="0" applyNumberFormat="1" applyFont="1" applyFill="1" applyAlignment="1">
      <alignment vertical="center"/>
    </xf>
    <xf numFmtId="177" fontId="0" fillId="0" borderId="1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23" xfId="0" applyFont="1" applyFill="1" applyBorder="1" applyAlignment="1">
      <alignment horizontal="center" vertical="center"/>
    </xf>
    <xf numFmtId="177" fontId="0" fillId="0" borderId="18" xfId="0" applyNumberFormat="1" applyFont="1" applyFill="1" applyBorder="1" applyAlignment="1">
      <alignment vertical="center"/>
    </xf>
    <xf numFmtId="177" fontId="0" fillId="0" borderId="19" xfId="0" applyNumberFormat="1" applyFont="1" applyFill="1" applyBorder="1" applyAlignment="1">
      <alignment vertical="center"/>
    </xf>
    <xf numFmtId="177" fontId="0" fillId="0" borderId="9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horizontal="center" vertical="center"/>
    </xf>
    <xf numFmtId="177" fontId="0" fillId="0" borderId="9" xfId="0" applyNumberFormat="1" applyFont="1" applyFill="1" applyBorder="1" applyAlignment="1">
      <alignment horizontal="center" vertical="center"/>
    </xf>
    <xf numFmtId="177" fontId="0" fillId="0" borderId="16" xfId="0" applyNumberFormat="1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8" xfId="0" applyNumberFormat="1" applyFont="1" applyFill="1" applyBorder="1" applyAlignment="1">
      <alignment vertical="center"/>
    </xf>
    <xf numFmtId="0" fontId="5" fillId="0" borderId="9" xfId="0" applyNumberFormat="1" applyFont="1" applyFill="1" applyBorder="1" applyAlignment="1">
      <alignment horizontal="right" vertical="center"/>
    </xf>
    <xf numFmtId="0" fontId="0" fillId="0" borderId="8" xfId="0" applyNumberFormat="1" applyFont="1" applyFill="1" applyBorder="1" applyAlignment="1">
      <alignment vertical="center"/>
    </xf>
    <xf numFmtId="0" fontId="0" fillId="0" borderId="9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6" fillId="0" borderId="9" xfId="0" applyNumberFormat="1" applyFont="1" applyFill="1" applyBorder="1" applyAlignment="1">
      <alignment vertical="center"/>
    </xf>
    <xf numFmtId="0" fontId="0" fillId="0" borderId="8" xfId="0" applyNumberFormat="1" applyFont="1" applyFill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10" xfId="0" applyNumberFormat="1" applyFont="1" applyFill="1" applyBorder="1" applyAlignment="1">
      <alignment vertical="center"/>
    </xf>
    <xf numFmtId="0" fontId="0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177" fontId="0" fillId="0" borderId="8" xfId="0" applyNumberFormat="1" applyFont="1" applyFill="1" applyBorder="1" applyAlignment="1" quotePrefix="1">
      <alignment horizontal="center" vertical="center"/>
    </xf>
    <xf numFmtId="177" fontId="0" fillId="0" borderId="9" xfId="0" applyNumberFormat="1" applyFont="1" applyFill="1" applyBorder="1" applyAlignment="1" quotePrefix="1">
      <alignment horizontal="center" vertical="center"/>
    </xf>
    <xf numFmtId="177" fontId="0" fillId="0" borderId="10" xfId="0" applyNumberFormat="1" applyFont="1" applyFill="1" applyBorder="1" applyAlignment="1" quotePrefix="1">
      <alignment horizontal="center" vertical="center"/>
    </xf>
    <xf numFmtId="177" fontId="0" fillId="0" borderId="16" xfId="0" applyNumberFormat="1" applyFont="1" applyFill="1" applyBorder="1" applyAlignment="1" quotePrefix="1">
      <alignment horizontal="center" vertical="center"/>
    </xf>
    <xf numFmtId="0" fontId="0" fillId="0" borderId="8" xfId="0" applyFont="1" applyFill="1" applyBorder="1" applyAlignment="1" quotePrefix="1">
      <alignment horizontal="center" vertical="center"/>
    </xf>
    <xf numFmtId="176" fontId="0" fillId="0" borderId="9" xfId="0" applyNumberFormat="1" applyFont="1" applyFill="1" applyBorder="1" applyAlignment="1" quotePrefix="1">
      <alignment horizontal="center" vertical="center"/>
    </xf>
    <xf numFmtId="178" fontId="5" fillId="0" borderId="8" xfId="0" applyNumberFormat="1" applyFont="1" applyFill="1" applyBorder="1" applyAlignment="1" quotePrefix="1">
      <alignment horizontal="center" vertical="center"/>
    </xf>
    <xf numFmtId="178" fontId="5" fillId="0" borderId="9" xfId="0" applyNumberFormat="1" applyFont="1" applyFill="1" applyBorder="1" applyAlignment="1" quotePrefix="1">
      <alignment horizontal="center" vertical="center"/>
    </xf>
    <xf numFmtId="178" fontId="5" fillId="0" borderId="10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opLeftCell="A20" workbookViewId="0">
      <selection activeCell="L27" sqref="L27"/>
    </sheetView>
  </sheetViews>
  <sheetFormatPr defaultColWidth="9" defaultRowHeight="14.25" outlineLevelCol="6"/>
  <cols>
    <col min="1" max="1" width="9.75" style="2" customWidth="1"/>
    <col min="2" max="2" width="9.375" style="2" customWidth="1"/>
    <col min="3" max="3" width="11.25" style="2" customWidth="1"/>
    <col min="4" max="4" width="9.875" style="2" customWidth="1"/>
    <col min="5" max="5" width="11.375" style="2" customWidth="1"/>
    <col min="6" max="6" width="11.5" style="2" customWidth="1"/>
    <col min="7" max="7" width="10.375" style="2" customWidth="1"/>
    <col min="8" max="16384" width="9" style="2"/>
  </cols>
  <sheetData>
    <row r="1" ht="21.75" customHeight="1" spans="1:7">
      <c r="A1" s="55" t="s">
        <v>0</v>
      </c>
      <c r="B1" s="55"/>
      <c r="C1" s="55"/>
      <c r="D1" s="55"/>
      <c r="E1" s="55"/>
      <c r="F1" s="55"/>
      <c r="G1" s="55"/>
    </row>
    <row r="2" ht="13.5" customHeight="1" spans="1:7">
      <c r="A2" s="55"/>
      <c r="B2" s="55"/>
      <c r="C2" s="55"/>
      <c r="D2" s="55"/>
      <c r="E2" s="55"/>
      <c r="F2" s="55"/>
      <c r="G2" s="55"/>
    </row>
    <row r="3" ht="26.25" customHeight="1" spans="1:7">
      <c r="A3" s="7" t="s">
        <v>1</v>
      </c>
      <c r="B3" s="40" t="s">
        <v>2</v>
      </c>
      <c r="C3" s="40" t="s">
        <v>3</v>
      </c>
      <c r="D3" s="8" t="s">
        <v>4</v>
      </c>
      <c r="E3" s="40" t="s">
        <v>5</v>
      </c>
      <c r="F3" s="8" t="s">
        <v>6</v>
      </c>
      <c r="G3" s="68" t="s">
        <v>7</v>
      </c>
    </row>
    <row r="4" ht="17.25" customHeight="1" spans="1:7">
      <c r="A4" s="43"/>
      <c r="B4" s="15"/>
      <c r="C4" s="15"/>
      <c r="D4" s="15" t="s">
        <v>8</v>
      </c>
      <c r="E4" s="15"/>
      <c r="F4" s="14" t="s">
        <v>9</v>
      </c>
      <c r="G4" s="123" t="s">
        <v>10</v>
      </c>
    </row>
    <row r="5" ht="17.25" customHeight="1" spans="1:7">
      <c r="A5" s="10"/>
      <c r="B5" s="11" t="s">
        <v>11</v>
      </c>
      <c r="C5" s="11" t="s">
        <v>12</v>
      </c>
      <c r="D5" s="11" t="s">
        <v>13</v>
      </c>
      <c r="E5" s="11" t="s">
        <v>14</v>
      </c>
      <c r="F5" s="11" t="s">
        <v>15</v>
      </c>
      <c r="G5" s="124" t="s">
        <v>16</v>
      </c>
    </row>
    <row r="6" ht="15" customHeight="1" spans="1:7">
      <c r="A6" s="43" t="s">
        <v>17</v>
      </c>
      <c r="B6" s="15">
        <v>0.4</v>
      </c>
      <c r="C6" s="15">
        <v>33</v>
      </c>
      <c r="D6" s="15">
        <v>26</v>
      </c>
      <c r="E6" s="15">
        <v>2017</v>
      </c>
      <c r="F6" s="15">
        <v>7</v>
      </c>
      <c r="G6" s="42">
        <v>37</v>
      </c>
    </row>
    <row r="7" ht="15" customHeight="1" spans="1:7">
      <c r="A7" s="43" t="s">
        <v>18</v>
      </c>
      <c r="B7" s="15">
        <v>10</v>
      </c>
      <c r="C7" s="15">
        <v>788</v>
      </c>
      <c r="D7" s="15">
        <v>27</v>
      </c>
      <c r="E7" s="15">
        <v>2100</v>
      </c>
      <c r="F7" s="15">
        <v>8</v>
      </c>
      <c r="G7" s="42">
        <v>45</v>
      </c>
    </row>
    <row r="8" ht="15" customHeight="1" spans="1:7">
      <c r="A8" s="43" t="s">
        <v>19</v>
      </c>
      <c r="B8" s="15">
        <v>18</v>
      </c>
      <c r="C8" s="15">
        <v>1358</v>
      </c>
      <c r="D8" s="15">
        <v>30</v>
      </c>
      <c r="E8" s="15">
        <v>2111</v>
      </c>
      <c r="F8" s="15">
        <v>11</v>
      </c>
      <c r="G8" s="42">
        <v>53</v>
      </c>
    </row>
    <row r="9" ht="15" customHeight="1" spans="1:7">
      <c r="A9" s="43" t="s">
        <v>20</v>
      </c>
      <c r="B9" s="15">
        <v>21</v>
      </c>
      <c r="C9" s="15">
        <v>2925</v>
      </c>
      <c r="D9" s="15">
        <v>30</v>
      </c>
      <c r="E9" s="15">
        <v>2411</v>
      </c>
      <c r="F9" s="15">
        <v>12</v>
      </c>
      <c r="G9" s="42">
        <v>43</v>
      </c>
    </row>
    <row r="10" ht="15" customHeight="1" spans="1:7">
      <c r="A10" s="43" t="s">
        <v>21</v>
      </c>
      <c r="B10" s="15">
        <v>48</v>
      </c>
      <c r="C10" s="15">
        <v>3990</v>
      </c>
      <c r="D10" s="15">
        <v>41</v>
      </c>
      <c r="E10" s="15">
        <v>3813</v>
      </c>
      <c r="F10" s="15">
        <v>51</v>
      </c>
      <c r="G10" s="42">
        <v>105</v>
      </c>
    </row>
    <row r="11" ht="15" customHeight="1" spans="1:7">
      <c r="A11" s="43" t="s">
        <v>22</v>
      </c>
      <c r="B11" s="15">
        <v>50</v>
      </c>
      <c r="C11" s="15">
        <v>4500</v>
      </c>
      <c r="D11" s="15">
        <v>74</v>
      </c>
      <c r="E11" s="15">
        <v>6173</v>
      </c>
      <c r="F11" s="15">
        <v>63</v>
      </c>
      <c r="G11" s="42">
        <v>102</v>
      </c>
    </row>
    <row r="12" ht="15" customHeight="1" spans="1:7">
      <c r="A12" s="43" t="s">
        <v>23</v>
      </c>
      <c r="B12" s="15">
        <v>58</v>
      </c>
      <c r="C12" s="15">
        <v>4612</v>
      </c>
      <c r="D12" s="15">
        <v>109</v>
      </c>
      <c r="E12" s="15">
        <v>7754</v>
      </c>
      <c r="F12" s="15">
        <v>103</v>
      </c>
      <c r="G12" s="42">
        <v>117</v>
      </c>
    </row>
    <row r="13" ht="15" customHeight="1" spans="1:7">
      <c r="A13" s="43" t="s">
        <v>24</v>
      </c>
      <c r="B13" s="15">
        <v>94</v>
      </c>
      <c r="C13" s="15">
        <v>6660</v>
      </c>
      <c r="D13" s="15">
        <v>188</v>
      </c>
      <c r="E13" s="15">
        <v>25349</v>
      </c>
      <c r="F13" s="15">
        <v>126</v>
      </c>
      <c r="G13" s="42">
        <v>154</v>
      </c>
    </row>
    <row r="14" ht="15" customHeight="1" spans="1:7">
      <c r="A14" s="43" t="s">
        <v>25</v>
      </c>
      <c r="B14" s="15">
        <v>146</v>
      </c>
      <c r="C14" s="15">
        <v>11550</v>
      </c>
      <c r="D14" s="15">
        <v>190</v>
      </c>
      <c r="E14" s="15">
        <v>28421</v>
      </c>
      <c r="F14" s="15">
        <v>160</v>
      </c>
      <c r="G14" s="42">
        <v>209</v>
      </c>
    </row>
    <row r="15" ht="15" customHeight="1" spans="1:7">
      <c r="A15" s="43" t="s">
        <v>26</v>
      </c>
      <c r="B15" s="15">
        <v>200</v>
      </c>
      <c r="C15" s="15">
        <v>12782</v>
      </c>
      <c r="D15" s="15">
        <v>327</v>
      </c>
      <c r="E15" s="15">
        <v>45700</v>
      </c>
      <c r="F15" s="15">
        <v>252</v>
      </c>
      <c r="G15" s="42">
        <v>190</v>
      </c>
    </row>
    <row r="16" ht="15" customHeight="1" spans="1:7">
      <c r="A16" s="43" t="s">
        <v>27</v>
      </c>
      <c r="B16" s="15">
        <v>312</v>
      </c>
      <c r="C16" s="15">
        <v>20142</v>
      </c>
      <c r="D16" s="15">
        <v>465</v>
      </c>
      <c r="E16" s="15">
        <v>78439</v>
      </c>
      <c r="F16" s="15">
        <v>338</v>
      </c>
      <c r="G16" s="42">
        <v>252</v>
      </c>
    </row>
    <row r="17" ht="15" customHeight="1" spans="1:7">
      <c r="A17" s="43" t="s">
        <v>28</v>
      </c>
      <c r="B17" s="15">
        <v>333</v>
      </c>
      <c r="C17" s="15">
        <v>21968</v>
      </c>
      <c r="D17" s="15">
        <v>586</v>
      </c>
      <c r="E17" s="15">
        <v>83840</v>
      </c>
      <c r="F17" s="15">
        <v>350</v>
      </c>
      <c r="G17" s="42">
        <v>304</v>
      </c>
    </row>
    <row r="18" ht="15" customHeight="1" spans="1:7">
      <c r="A18" s="43" t="s">
        <v>29</v>
      </c>
      <c r="B18" s="15">
        <v>324</v>
      </c>
      <c r="C18" s="15">
        <v>22395</v>
      </c>
      <c r="D18" s="15">
        <v>383</v>
      </c>
      <c r="E18" s="15">
        <v>63237</v>
      </c>
      <c r="F18" s="15">
        <v>280</v>
      </c>
      <c r="G18" s="42">
        <v>304</v>
      </c>
    </row>
    <row r="19" ht="15" customHeight="1" spans="1:7">
      <c r="A19" s="43" t="s">
        <v>30</v>
      </c>
      <c r="B19" s="15">
        <v>362</v>
      </c>
      <c r="C19" s="15">
        <v>23300</v>
      </c>
      <c r="D19" s="15">
        <v>211</v>
      </c>
      <c r="E19" s="15">
        <v>41925</v>
      </c>
      <c r="F19" s="15">
        <v>192</v>
      </c>
      <c r="G19" s="42">
        <v>307</v>
      </c>
    </row>
    <row r="20" ht="15" customHeight="1" spans="1:7">
      <c r="A20" s="43" t="s">
        <v>31</v>
      </c>
      <c r="B20" s="15">
        <v>386</v>
      </c>
      <c r="C20" s="15">
        <v>20496</v>
      </c>
      <c r="D20" s="15">
        <v>312</v>
      </c>
      <c r="E20" s="15">
        <v>58548</v>
      </c>
      <c r="F20" s="15">
        <v>219</v>
      </c>
      <c r="G20" s="42">
        <v>312</v>
      </c>
    </row>
    <row r="21" ht="15" customHeight="1" spans="1:7">
      <c r="A21" s="43" t="s">
        <v>32</v>
      </c>
      <c r="B21" s="15">
        <v>420</v>
      </c>
      <c r="C21" s="15">
        <v>23427</v>
      </c>
      <c r="D21" s="15">
        <v>380</v>
      </c>
      <c r="E21" s="15">
        <v>63905</v>
      </c>
      <c r="F21" s="15">
        <v>227</v>
      </c>
      <c r="G21" s="42">
        <v>328</v>
      </c>
    </row>
    <row r="22" ht="15" customHeight="1" spans="1:7">
      <c r="A22" s="43" t="s">
        <v>33</v>
      </c>
      <c r="B22" s="15">
        <v>404</v>
      </c>
      <c r="C22" s="15">
        <v>22817</v>
      </c>
      <c r="D22" s="15">
        <v>325</v>
      </c>
      <c r="E22" s="15">
        <v>77381</v>
      </c>
      <c r="F22" s="15">
        <v>311</v>
      </c>
      <c r="G22" s="42">
        <v>345</v>
      </c>
    </row>
    <row r="23" ht="15" customHeight="1" spans="1:7">
      <c r="A23" s="43" t="s">
        <v>34</v>
      </c>
      <c r="B23" s="15">
        <v>377</v>
      </c>
      <c r="C23" s="15">
        <v>19641</v>
      </c>
      <c r="D23" s="15">
        <v>338</v>
      </c>
      <c r="E23" s="15">
        <v>67416</v>
      </c>
      <c r="F23" s="15">
        <v>360</v>
      </c>
      <c r="G23" s="42">
        <v>342</v>
      </c>
    </row>
    <row r="24" ht="15" customHeight="1" spans="1:7">
      <c r="A24" s="43" t="s">
        <v>35</v>
      </c>
      <c r="B24" s="15">
        <v>342</v>
      </c>
      <c r="C24" s="15">
        <v>17367</v>
      </c>
      <c r="D24" s="15">
        <v>364</v>
      </c>
      <c r="E24" s="15">
        <v>75302</v>
      </c>
      <c r="F24" s="15">
        <v>300</v>
      </c>
      <c r="G24" s="42">
        <v>290</v>
      </c>
    </row>
    <row r="25" ht="15" customHeight="1" spans="1:7">
      <c r="A25" s="43" t="s">
        <v>36</v>
      </c>
      <c r="B25" s="15">
        <v>263</v>
      </c>
      <c r="C25" s="15">
        <v>15241</v>
      </c>
      <c r="D25" s="15">
        <v>252</v>
      </c>
      <c r="E25" s="15">
        <v>54911</v>
      </c>
      <c r="F25" s="15">
        <v>217</v>
      </c>
      <c r="G25" s="42">
        <v>265</v>
      </c>
    </row>
    <row r="26" ht="15" customHeight="1" spans="1:7">
      <c r="A26" s="43" t="s">
        <v>37</v>
      </c>
      <c r="B26" s="15">
        <v>381</v>
      </c>
      <c r="C26" s="15">
        <v>24122</v>
      </c>
      <c r="D26" s="15">
        <v>427</v>
      </c>
      <c r="E26" s="15">
        <v>93073</v>
      </c>
      <c r="F26" s="15">
        <v>334</v>
      </c>
      <c r="G26" s="42">
        <v>296</v>
      </c>
    </row>
    <row r="27" ht="15" customHeight="1" spans="1:7">
      <c r="A27" s="43" t="s">
        <v>38</v>
      </c>
      <c r="B27" s="15">
        <v>326</v>
      </c>
      <c r="C27" s="15">
        <v>23867</v>
      </c>
      <c r="D27" s="15">
        <v>589</v>
      </c>
      <c r="E27" s="15">
        <v>110452</v>
      </c>
      <c r="F27" s="15">
        <v>439</v>
      </c>
      <c r="G27" s="42">
        <v>316</v>
      </c>
    </row>
    <row r="28" ht="15" customHeight="1" spans="1:7">
      <c r="A28" s="43" t="s">
        <v>39</v>
      </c>
      <c r="B28" s="15">
        <v>387</v>
      </c>
      <c r="C28" s="15">
        <v>27779</v>
      </c>
      <c r="D28" s="15">
        <v>637</v>
      </c>
      <c r="E28" s="15">
        <v>129782</v>
      </c>
      <c r="F28" s="15">
        <v>545</v>
      </c>
      <c r="G28" s="42">
        <v>344</v>
      </c>
    </row>
    <row r="29" ht="15" customHeight="1" spans="1:7">
      <c r="A29" s="43" t="s">
        <v>40</v>
      </c>
      <c r="B29" s="15">
        <v>422</v>
      </c>
      <c r="C29" s="15">
        <v>32184</v>
      </c>
      <c r="D29" s="15">
        <v>641</v>
      </c>
      <c r="E29" s="15">
        <v>130906</v>
      </c>
      <c r="F29" s="15">
        <v>583</v>
      </c>
      <c r="G29" s="42">
        <v>387</v>
      </c>
    </row>
    <row r="30" ht="15" customHeight="1" spans="1:7">
      <c r="A30" s="43" t="s">
        <v>41</v>
      </c>
      <c r="B30" s="15">
        <v>475</v>
      </c>
      <c r="C30" s="15">
        <v>33196</v>
      </c>
      <c r="D30" s="15">
        <v>654</v>
      </c>
      <c r="E30" s="15">
        <v>141116</v>
      </c>
      <c r="F30" s="15">
        <v>676</v>
      </c>
      <c r="G30" s="42">
        <v>429</v>
      </c>
    </row>
    <row r="31" ht="15" customHeight="1" spans="1:7">
      <c r="A31" s="43" t="s">
        <v>42</v>
      </c>
      <c r="B31" s="15">
        <v>506</v>
      </c>
      <c r="C31" s="15">
        <v>34645</v>
      </c>
      <c r="D31" s="15">
        <v>679</v>
      </c>
      <c r="E31" s="15">
        <v>156047</v>
      </c>
      <c r="F31" s="15">
        <v>767</v>
      </c>
      <c r="G31" s="42">
        <v>441</v>
      </c>
    </row>
    <row r="32" ht="15" customHeight="1" spans="1:7">
      <c r="A32" s="43" t="s">
        <v>43</v>
      </c>
      <c r="B32" s="15">
        <v>525</v>
      </c>
      <c r="C32" s="15">
        <v>35086</v>
      </c>
      <c r="D32" s="15">
        <v>811</v>
      </c>
      <c r="E32" s="15">
        <v>180151</v>
      </c>
      <c r="F32" s="15">
        <v>901</v>
      </c>
      <c r="G32" s="42">
        <v>488</v>
      </c>
    </row>
    <row r="33" ht="15" customHeight="1" spans="1:7">
      <c r="A33" s="43" t="s">
        <v>44</v>
      </c>
      <c r="B33" s="15">
        <v>594</v>
      </c>
      <c r="C33" s="15">
        <v>38598</v>
      </c>
      <c r="D33" s="15">
        <v>839</v>
      </c>
      <c r="E33" s="15">
        <v>189617</v>
      </c>
      <c r="F33" s="15">
        <v>871</v>
      </c>
      <c r="G33" s="42">
        <v>481</v>
      </c>
    </row>
    <row r="34" ht="15" customHeight="1" spans="1:7">
      <c r="A34" s="43" t="s">
        <v>45</v>
      </c>
      <c r="B34" s="15">
        <v>652</v>
      </c>
      <c r="C34" s="15">
        <v>43287</v>
      </c>
      <c r="D34" s="15">
        <v>925</v>
      </c>
      <c r="E34" s="15">
        <v>198836</v>
      </c>
      <c r="F34" s="15">
        <v>1017</v>
      </c>
      <c r="G34" s="42">
        <v>520</v>
      </c>
    </row>
    <row r="35" ht="15" customHeight="1" spans="1:7">
      <c r="A35" s="43" t="s">
        <v>46</v>
      </c>
      <c r="B35" s="15">
        <v>692</v>
      </c>
      <c r="C35" s="15">
        <v>45080</v>
      </c>
      <c r="D35" s="15">
        <v>1124</v>
      </c>
      <c r="E35" s="15">
        <v>203469</v>
      </c>
      <c r="F35" s="15">
        <v>1109</v>
      </c>
      <c r="G35" s="42">
        <v>414</v>
      </c>
    </row>
    <row r="36" ht="15" customHeight="1" spans="1:7">
      <c r="A36" s="43" t="s">
        <v>47</v>
      </c>
      <c r="B36" s="106">
        <v>1152</v>
      </c>
      <c r="C36" s="106">
        <v>60181</v>
      </c>
      <c r="D36" s="106">
        <v>1207</v>
      </c>
      <c r="E36" s="106">
        <v>209135</v>
      </c>
      <c r="F36" s="106">
        <v>1237</v>
      </c>
      <c r="G36" s="125">
        <v>455</v>
      </c>
    </row>
    <row r="37" ht="15" customHeight="1" spans="1:7">
      <c r="A37" s="43" t="s">
        <v>48</v>
      </c>
      <c r="B37" s="106">
        <v>1450</v>
      </c>
      <c r="C37" s="106">
        <v>75748</v>
      </c>
      <c r="D37" s="106">
        <v>1907</v>
      </c>
      <c r="E37" s="106">
        <v>218848</v>
      </c>
      <c r="F37" s="106">
        <v>1220</v>
      </c>
      <c r="G37" s="125">
        <v>524</v>
      </c>
    </row>
    <row r="38" ht="15" customHeight="1" spans="1:7">
      <c r="A38" s="43" t="s">
        <v>49</v>
      </c>
      <c r="B38" s="106">
        <v>1914</v>
      </c>
      <c r="C38" s="106">
        <v>99528</v>
      </c>
      <c r="D38" s="106">
        <v>2103</v>
      </c>
      <c r="E38" s="106">
        <v>219330</v>
      </c>
      <c r="F38" s="106">
        <v>1210</v>
      </c>
      <c r="G38" s="125">
        <v>643</v>
      </c>
    </row>
    <row r="39" ht="15" customHeight="1" spans="1:7">
      <c r="A39" s="43" t="s">
        <v>50</v>
      </c>
      <c r="B39" s="106">
        <v>2815</v>
      </c>
      <c r="C39" s="106">
        <v>168900</v>
      </c>
      <c r="D39" s="106">
        <v>2568</v>
      </c>
      <c r="E39" s="106">
        <v>22176</v>
      </c>
      <c r="F39" s="106">
        <v>1259</v>
      </c>
      <c r="G39" s="125">
        <v>666</v>
      </c>
    </row>
    <row r="40" ht="15" customHeight="1" spans="1:7">
      <c r="A40" s="43" t="s">
        <v>51</v>
      </c>
      <c r="B40" s="106">
        <v>3227</v>
      </c>
      <c r="C40" s="106">
        <v>193620</v>
      </c>
      <c r="D40" s="106">
        <v>2862</v>
      </c>
      <c r="E40" s="106">
        <v>229754</v>
      </c>
      <c r="F40" s="106">
        <v>1276</v>
      </c>
      <c r="G40" s="125">
        <v>698</v>
      </c>
    </row>
    <row r="41" ht="15" customHeight="1" spans="1:7">
      <c r="A41" s="43" t="s">
        <v>52</v>
      </c>
      <c r="B41" s="106">
        <v>3691</v>
      </c>
      <c r="C41" s="106">
        <v>221460</v>
      </c>
      <c r="D41" s="106">
        <v>3241</v>
      </c>
      <c r="E41" s="106">
        <v>237147</v>
      </c>
      <c r="F41" s="106">
        <v>1345</v>
      </c>
      <c r="G41" s="125">
        <v>747</v>
      </c>
    </row>
    <row r="42" ht="15" customHeight="1" spans="1:7">
      <c r="A42" s="10" t="s">
        <v>53</v>
      </c>
      <c r="B42" s="126">
        <v>4227</v>
      </c>
      <c r="C42" s="126">
        <v>241813</v>
      </c>
      <c r="D42" s="126">
        <v>3798</v>
      </c>
      <c r="E42" s="126">
        <v>256202</v>
      </c>
      <c r="F42" s="126">
        <v>1413</v>
      </c>
      <c r="G42" s="127">
        <v>963</v>
      </c>
    </row>
  </sheetData>
  <mergeCells count="2">
    <mergeCell ref="A1:G1"/>
    <mergeCell ref="A3:A5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"/>
  <sheetViews>
    <sheetView tabSelected="1" topLeftCell="A21" workbookViewId="0">
      <selection activeCell="I43" sqref="I43"/>
    </sheetView>
  </sheetViews>
  <sheetFormatPr defaultColWidth="9" defaultRowHeight="14.25"/>
  <cols>
    <col min="1" max="1" width="11.25" style="94" customWidth="1"/>
    <col min="2" max="2" width="9" style="94"/>
    <col min="3" max="3" width="11.625" style="94" customWidth="1"/>
    <col min="4" max="4" width="8.625" style="94" customWidth="1"/>
    <col min="5" max="6" width="12.125" style="94" customWidth="1"/>
    <col min="7" max="7" width="12" style="94" customWidth="1"/>
    <col min="8" max="8" width="9" style="94"/>
    <col min="9" max="9" width="9.125" style="94" customWidth="1"/>
    <col min="10" max="16384" width="9" style="94"/>
  </cols>
  <sheetData>
    <row r="1" ht="46.5" customHeight="1" spans="1:7">
      <c r="A1" s="95" t="s">
        <v>54</v>
      </c>
      <c r="B1" s="95"/>
      <c r="C1" s="95"/>
      <c r="D1" s="95"/>
      <c r="E1" s="95"/>
      <c r="F1" s="95"/>
      <c r="G1" s="95"/>
    </row>
    <row r="2" ht="21" customHeight="1" spans="1:7">
      <c r="A2" s="96" t="s">
        <v>55</v>
      </c>
      <c r="B2" s="97" t="s">
        <v>56</v>
      </c>
      <c r="C2" s="97" t="s">
        <v>3</v>
      </c>
      <c r="D2" s="97" t="s">
        <v>4</v>
      </c>
      <c r="E2" s="97" t="s">
        <v>5</v>
      </c>
      <c r="F2" s="97" t="s">
        <v>6</v>
      </c>
      <c r="G2" s="98" t="s">
        <v>57</v>
      </c>
    </row>
    <row r="3" spans="1:7">
      <c r="A3" s="99"/>
      <c r="B3" s="100"/>
      <c r="C3" s="100"/>
      <c r="D3" s="100"/>
      <c r="E3" s="100"/>
      <c r="F3" s="100" t="s">
        <v>9</v>
      </c>
      <c r="G3" s="101" t="s">
        <v>10</v>
      </c>
    </row>
    <row r="4" ht="18.75" customHeight="1" spans="1:7">
      <c r="A4" s="102"/>
      <c r="B4" s="103" t="s">
        <v>58</v>
      </c>
      <c r="C4" s="103" t="s">
        <v>12</v>
      </c>
      <c r="D4" s="103" t="s">
        <v>15</v>
      </c>
      <c r="E4" s="103" t="s">
        <v>12</v>
      </c>
      <c r="F4" s="103" t="s">
        <v>15</v>
      </c>
      <c r="G4" s="104" t="s">
        <v>16</v>
      </c>
    </row>
    <row r="5" ht="15.75" customHeight="1" spans="1:7">
      <c r="A5" s="105" t="s">
        <v>59</v>
      </c>
      <c r="B5" s="106">
        <v>4671</v>
      </c>
      <c r="C5" s="106">
        <v>282921</v>
      </c>
      <c r="D5" s="106">
        <v>4555</v>
      </c>
      <c r="E5" s="106">
        <v>306674</v>
      </c>
      <c r="F5" s="106">
        <v>1478</v>
      </c>
      <c r="G5" s="107">
        <v>1110</v>
      </c>
    </row>
    <row r="6" ht="15.75" customHeight="1" spans="1:7">
      <c r="A6" s="105" t="s">
        <v>60</v>
      </c>
      <c r="B6" s="106">
        <v>5328</v>
      </c>
      <c r="C6" s="106">
        <v>307862</v>
      </c>
      <c r="D6" s="106">
        <v>4831</v>
      </c>
      <c r="E6" s="106">
        <v>340420</v>
      </c>
      <c r="F6" s="106">
        <v>1628</v>
      </c>
      <c r="G6" s="107">
        <v>1443</v>
      </c>
    </row>
    <row r="7" ht="15.75" customHeight="1" spans="1:7">
      <c r="A7" s="105" t="s">
        <v>61</v>
      </c>
      <c r="B7" s="106">
        <v>5526</v>
      </c>
      <c r="C7" s="106">
        <v>329796</v>
      </c>
      <c r="D7" s="106">
        <v>5763</v>
      </c>
      <c r="E7" s="106">
        <v>389682</v>
      </c>
      <c r="F7" s="106">
        <v>1802</v>
      </c>
      <c r="G7" s="107">
        <v>2241</v>
      </c>
    </row>
    <row r="8" ht="15.75" customHeight="1" spans="1:7">
      <c r="A8" s="105" t="s">
        <v>62</v>
      </c>
      <c r="B8" s="106">
        <v>5815</v>
      </c>
      <c r="C8" s="106">
        <v>332023</v>
      </c>
      <c r="D8" s="106">
        <v>5997</v>
      </c>
      <c r="E8" s="106">
        <v>407447</v>
      </c>
      <c r="F8" s="106">
        <v>1821</v>
      </c>
      <c r="G8" s="107">
        <v>2959</v>
      </c>
    </row>
    <row r="9" ht="15.75" customHeight="1" spans="1:7">
      <c r="A9" s="105" t="s">
        <v>63</v>
      </c>
      <c r="B9" s="106">
        <v>5790</v>
      </c>
      <c r="C9" s="106">
        <v>325960</v>
      </c>
      <c r="D9" s="106">
        <v>5914</v>
      </c>
      <c r="E9" s="106">
        <v>376863</v>
      </c>
      <c r="F9" s="106">
        <v>1781</v>
      </c>
      <c r="G9" s="107">
        <v>4041</v>
      </c>
    </row>
    <row r="10" ht="15.75" customHeight="1" spans="1:7">
      <c r="A10" s="105" t="s">
        <v>64</v>
      </c>
      <c r="B10" s="106">
        <v>6365</v>
      </c>
      <c r="C10" s="106">
        <v>380045</v>
      </c>
      <c r="D10" s="106">
        <v>6449</v>
      </c>
      <c r="E10" s="106">
        <v>416518</v>
      </c>
      <c r="F10" s="106">
        <v>1899</v>
      </c>
      <c r="G10" s="107">
        <v>9637</v>
      </c>
    </row>
    <row r="11" ht="15.75" customHeight="1" spans="1:7">
      <c r="A11" s="105" t="s">
        <v>65</v>
      </c>
      <c r="B11" s="106">
        <v>7803</v>
      </c>
      <c r="C11" s="106">
        <v>442245</v>
      </c>
      <c r="D11" s="106">
        <v>8201</v>
      </c>
      <c r="E11" s="106">
        <v>672166</v>
      </c>
      <c r="F11" s="106">
        <v>1911</v>
      </c>
      <c r="G11" s="107">
        <v>14729</v>
      </c>
    </row>
    <row r="12" ht="15.75" customHeight="1" spans="1:7">
      <c r="A12" s="105" t="s">
        <v>66</v>
      </c>
      <c r="B12" s="106">
        <v>8496</v>
      </c>
      <c r="C12" s="106">
        <v>490635</v>
      </c>
      <c r="D12" s="106">
        <v>9189</v>
      </c>
      <c r="E12" s="106">
        <v>516498</v>
      </c>
      <c r="F12" s="106">
        <v>2302</v>
      </c>
      <c r="G12" s="107">
        <v>29560</v>
      </c>
    </row>
    <row r="13" ht="15.75" customHeight="1" spans="1:7">
      <c r="A13" s="105" t="s">
        <v>67</v>
      </c>
      <c r="B13" s="106">
        <v>8329</v>
      </c>
      <c r="C13" s="106">
        <v>498539</v>
      </c>
      <c r="D13" s="106">
        <v>7622</v>
      </c>
      <c r="E13" s="106">
        <v>594951</v>
      </c>
      <c r="F13" s="106">
        <v>2490</v>
      </c>
      <c r="G13" s="107">
        <v>49477</v>
      </c>
    </row>
    <row r="14" ht="15.75" customHeight="1" spans="1:7">
      <c r="A14" s="105" t="s">
        <v>68</v>
      </c>
      <c r="B14" s="106">
        <v>9206</v>
      </c>
      <c r="C14" s="106">
        <v>554512</v>
      </c>
      <c r="D14" s="106">
        <v>8729</v>
      </c>
      <c r="E14" s="106">
        <v>495859</v>
      </c>
      <c r="F14" s="106">
        <v>2271</v>
      </c>
      <c r="G14" s="107">
        <v>64093</v>
      </c>
    </row>
    <row r="15" ht="15.75" customHeight="1" spans="1:7">
      <c r="A15" s="105" t="s">
        <v>69</v>
      </c>
      <c r="B15" s="106">
        <v>7595</v>
      </c>
      <c r="C15" s="106">
        <v>515986</v>
      </c>
      <c r="D15" s="106">
        <v>7276</v>
      </c>
      <c r="E15" s="106">
        <v>405425</v>
      </c>
      <c r="F15" s="106">
        <v>2076</v>
      </c>
      <c r="G15" s="107">
        <v>88872</v>
      </c>
    </row>
    <row r="16" ht="15.75" customHeight="1" spans="1:7">
      <c r="A16" s="105" t="s">
        <v>70</v>
      </c>
      <c r="B16" s="106">
        <v>6329</v>
      </c>
      <c r="C16" s="106">
        <v>466782</v>
      </c>
      <c r="D16" s="106">
        <v>6787</v>
      </c>
      <c r="E16" s="106">
        <v>686476</v>
      </c>
      <c r="F16" s="106">
        <v>2405</v>
      </c>
      <c r="G16" s="107">
        <v>107167</v>
      </c>
    </row>
    <row r="17" ht="15.75" customHeight="1" spans="1:7">
      <c r="A17" s="105" t="s">
        <v>71</v>
      </c>
      <c r="B17" s="106">
        <v>6297</v>
      </c>
      <c r="C17" s="106">
        <v>461290</v>
      </c>
      <c r="D17" s="106">
        <v>5750</v>
      </c>
      <c r="E17" s="106">
        <v>640705</v>
      </c>
      <c r="F17" s="106">
        <v>2256</v>
      </c>
      <c r="G17" s="107">
        <v>129405</v>
      </c>
    </row>
    <row r="18" ht="15.75" customHeight="1" spans="1:7">
      <c r="A18" s="105" t="s">
        <v>72</v>
      </c>
      <c r="B18" s="106">
        <v>5967</v>
      </c>
      <c r="C18" s="106">
        <v>534396</v>
      </c>
      <c r="D18" s="106">
        <v>5247</v>
      </c>
      <c r="E18" s="106">
        <v>617068</v>
      </c>
      <c r="F18" s="106">
        <v>2265</v>
      </c>
      <c r="G18" s="107">
        <v>150767</v>
      </c>
    </row>
    <row r="19" ht="15.75" customHeight="1" spans="1:7">
      <c r="A19" s="105" t="s">
        <v>73</v>
      </c>
      <c r="B19" s="106">
        <v>5861</v>
      </c>
      <c r="C19" s="106">
        <v>568084</v>
      </c>
      <c r="D19" s="106">
        <v>5694</v>
      </c>
      <c r="E19" s="106">
        <v>660722</v>
      </c>
      <c r="F19" s="106">
        <v>2689</v>
      </c>
      <c r="G19" s="107">
        <v>194054</v>
      </c>
    </row>
    <row r="20" ht="15.75" customHeight="1" spans="1:7">
      <c r="A20" s="105" t="s">
        <v>74</v>
      </c>
      <c r="B20" s="106">
        <v>5992</v>
      </c>
      <c r="C20" s="106">
        <v>625450</v>
      </c>
      <c r="D20" s="106">
        <v>6219</v>
      </c>
      <c r="E20" s="106">
        <v>764201</v>
      </c>
      <c r="F20" s="106">
        <v>2848</v>
      </c>
      <c r="G20" s="107">
        <v>227158</v>
      </c>
    </row>
    <row r="21" ht="15.75" customHeight="1" spans="1:7">
      <c r="A21" s="105" t="s">
        <v>75</v>
      </c>
      <c r="B21" s="106">
        <v>6148</v>
      </c>
      <c r="C21" s="106">
        <v>599735</v>
      </c>
      <c r="D21" s="106">
        <v>6111</v>
      </c>
      <c r="E21" s="106">
        <v>805747</v>
      </c>
      <c r="F21" s="106">
        <v>3586</v>
      </c>
      <c r="G21" s="107">
        <v>219208</v>
      </c>
    </row>
    <row r="22" ht="15.75" customHeight="1" spans="1:7">
      <c r="A22" s="105" t="s">
        <v>76</v>
      </c>
      <c r="B22" s="106">
        <v>5790</v>
      </c>
      <c r="C22" s="106">
        <v>540456</v>
      </c>
      <c r="D22" s="106">
        <v>6186</v>
      </c>
      <c r="E22" s="106">
        <v>764830</v>
      </c>
      <c r="F22" s="106">
        <v>3985</v>
      </c>
      <c r="G22" s="107">
        <v>271848</v>
      </c>
    </row>
    <row r="23" ht="15.75" customHeight="1" spans="1:7">
      <c r="A23" s="105" t="s">
        <v>77</v>
      </c>
      <c r="B23" s="106">
        <v>6574</v>
      </c>
      <c r="C23" s="106">
        <v>629087</v>
      </c>
      <c r="D23" s="106">
        <v>7235</v>
      </c>
      <c r="E23" s="106">
        <v>918383</v>
      </c>
      <c r="F23" s="106">
        <v>5096</v>
      </c>
      <c r="G23" s="107">
        <v>399241</v>
      </c>
    </row>
    <row r="24" ht="15.75" customHeight="1" spans="1:7">
      <c r="A24" s="105" t="s">
        <v>78</v>
      </c>
      <c r="B24" s="106">
        <v>6700</v>
      </c>
      <c r="C24" s="106">
        <v>679515</v>
      </c>
      <c r="D24" s="106">
        <v>8354</v>
      </c>
      <c r="E24" s="106">
        <v>1107368</v>
      </c>
      <c r="F24" s="106">
        <v>6620</v>
      </c>
      <c r="G24" s="107">
        <v>477070</v>
      </c>
    </row>
    <row r="25" ht="15.75" customHeight="1" spans="1:7">
      <c r="A25" s="105" t="s">
        <v>79</v>
      </c>
      <c r="B25" s="106">
        <v>6922</v>
      </c>
      <c r="C25" s="106">
        <v>720415</v>
      </c>
      <c r="D25" s="106">
        <v>8850</v>
      </c>
      <c r="E25" s="106">
        <v>1277624</v>
      </c>
      <c r="F25" s="106">
        <v>8173</v>
      </c>
      <c r="G25" s="107">
        <v>618808</v>
      </c>
    </row>
    <row r="26" ht="15.75" customHeight="1" spans="1:7">
      <c r="A26" s="105" t="s">
        <v>80</v>
      </c>
      <c r="B26" s="106">
        <v>7158</v>
      </c>
      <c r="C26" s="106">
        <v>764272</v>
      </c>
      <c r="D26" s="106">
        <v>10418</v>
      </c>
      <c r="E26" s="106">
        <v>1462893</v>
      </c>
      <c r="F26" s="106">
        <v>9165</v>
      </c>
      <c r="G26" s="107">
        <v>1097850</v>
      </c>
    </row>
    <row r="27" ht="15.75" customHeight="1" spans="1:7">
      <c r="A27" s="105" t="s">
        <v>81</v>
      </c>
      <c r="B27" s="106">
        <v>11452</v>
      </c>
      <c r="C27" s="106">
        <v>708867</v>
      </c>
      <c r="D27" s="106">
        <v>8845</v>
      </c>
      <c r="E27" s="106">
        <v>1884787</v>
      </c>
      <c r="F27" s="106">
        <v>10404</v>
      </c>
      <c r="G27" s="107">
        <v>1087711</v>
      </c>
    </row>
    <row r="28" ht="15.75" customHeight="1" spans="1:8">
      <c r="A28" s="105" t="s">
        <v>82</v>
      </c>
      <c r="B28" s="106">
        <v>12234</v>
      </c>
      <c r="C28" s="106">
        <v>807804</v>
      </c>
      <c r="D28" s="106">
        <v>9211</v>
      </c>
      <c r="E28" s="106">
        <v>2007118</v>
      </c>
      <c r="F28" s="106">
        <v>11838</v>
      </c>
      <c r="G28" s="107">
        <v>893776</v>
      </c>
      <c r="H28" s="108"/>
    </row>
    <row r="29" ht="15.75" customHeight="1" spans="1:8">
      <c r="A29" s="105" t="s">
        <v>83</v>
      </c>
      <c r="B29" s="106">
        <v>12972</v>
      </c>
      <c r="C29" s="106">
        <v>923301</v>
      </c>
      <c r="D29" s="106">
        <v>11070</v>
      </c>
      <c r="E29" s="106">
        <v>2543976</v>
      </c>
      <c r="F29" s="106">
        <v>13638</v>
      </c>
      <c r="G29" s="107">
        <v>510674</v>
      </c>
      <c r="H29" s="108"/>
    </row>
    <row r="30" ht="15.75" customHeight="1" spans="1:8">
      <c r="A30" s="105" t="s">
        <v>84</v>
      </c>
      <c r="B30" s="109">
        <v>14121</v>
      </c>
      <c r="C30" s="109">
        <v>1041700</v>
      </c>
      <c r="D30" s="109">
        <v>13403</v>
      </c>
      <c r="E30" s="109">
        <v>3755471</v>
      </c>
      <c r="F30" s="109">
        <v>15539</v>
      </c>
      <c r="G30" s="110">
        <v>595957</v>
      </c>
      <c r="H30" s="108"/>
    </row>
    <row r="31" ht="15.75" customHeight="1" spans="1:8">
      <c r="A31" s="105" t="s">
        <v>85</v>
      </c>
      <c r="B31" s="109">
        <v>14952</v>
      </c>
      <c r="C31" s="109">
        <v>1137327</v>
      </c>
      <c r="D31" s="109">
        <v>14130</v>
      </c>
      <c r="E31" s="109">
        <v>3729506</v>
      </c>
      <c r="F31" s="109">
        <v>17092</v>
      </c>
      <c r="G31" s="110">
        <v>687167</v>
      </c>
      <c r="H31" s="108"/>
    </row>
    <row r="32" s="2" customFormat="1" ht="15.75" customHeight="1" spans="1:13">
      <c r="A32" s="13" t="s">
        <v>86</v>
      </c>
      <c r="B32" s="111">
        <v>6741</v>
      </c>
      <c r="C32" s="111">
        <v>738545</v>
      </c>
      <c r="D32" s="111">
        <v>17071</v>
      </c>
      <c r="E32" s="111">
        <v>3874604</v>
      </c>
      <c r="F32" s="111">
        <v>18006</v>
      </c>
      <c r="G32" s="112">
        <v>882584</v>
      </c>
      <c r="H32" s="1"/>
      <c r="J32" s="1"/>
      <c r="K32" s="1"/>
      <c r="L32" s="1"/>
      <c r="M32" s="1"/>
    </row>
    <row r="33" s="2" customFormat="1" ht="15.75" customHeight="1" spans="1:13">
      <c r="A33" s="13" t="s">
        <v>87</v>
      </c>
      <c r="B33" s="111">
        <v>7977</v>
      </c>
      <c r="C33" s="111">
        <v>873449</v>
      </c>
      <c r="D33" s="111">
        <v>18690</v>
      </c>
      <c r="E33" s="111">
        <v>4691172</v>
      </c>
      <c r="F33" s="111">
        <v>20238</v>
      </c>
      <c r="G33" s="112">
        <v>990273</v>
      </c>
      <c r="H33" s="1"/>
      <c r="J33" s="1"/>
      <c r="K33" s="1"/>
      <c r="L33" s="1"/>
      <c r="M33" s="1"/>
    </row>
    <row r="34" s="2" customFormat="1" ht="15.75" customHeight="1" spans="1:13">
      <c r="A34" s="13" t="s">
        <v>88</v>
      </c>
      <c r="B34" s="111">
        <v>8224</v>
      </c>
      <c r="C34" s="111">
        <v>867420</v>
      </c>
      <c r="D34" s="111">
        <v>20864</v>
      </c>
      <c r="E34" s="111">
        <v>4873742</v>
      </c>
      <c r="F34" s="111">
        <v>22036</v>
      </c>
      <c r="G34" s="112">
        <v>1227165</v>
      </c>
      <c r="H34" s="1"/>
      <c r="J34" s="1"/>
      <c r="K34" s="1"/>
      <c r="L34" s="1"/>
      <c r="M34" s="1"/>
    </row>
    <row r="35" s="2" customFormat="1" ht="15.75" customHeight="1" spans="1:13">
      <c r="A35" s="13" t="s">
        <v>89</v>
      </c>
      <c r="B35" s="111">
        <v>8992</v>
      </c>
      <c r="C35" s="111">
        <v>931397</v>
      </c>
      <c r="D35" s="111">
        <v>20096</v>
      </c>
      <c r="E35" s="111">
        <v>5266920</v>
      </c>
      <c r="F35" s="111">
        <v>25612</v>
      </c>
      <c r="G35" s="112">
        <v>900993</v>
      </c>
      <c r="H35" s="1"/>
      <c r="J35" s="1"/>
      <c r="K35" s="1"/>
      <c r="L35" s="1"/>
      <c r="M35" s="1"/>
    </row>
    <row r="36" s="2" customFormat="1" ht="15.75" customHeight="1" spans="1:13">
      <c r="A36" s="13" t="s">
        <v>90</v>
      </c>
      <c r="B36" s="111">
        <v>9858</v>
      </c>
      <c r="C36" s="111">
        <v>1055314</v>
      </c>
      <c r="D36" s="111">
        <v>21685</v>
      </c>
      <c r="E36" s="111">
        <v>5856329</v>
      </c>
      <c r="F36" s="111">
        <v>28209</v>
      </c>
      <c r="G36" s="112">
        <v>1460518</v>
      </c>
      <c r="H36" s="1"/>
      <c r="J36" s="1"/>
      <c r="K36" s="1"/>
      <c r="L36" s="1"/>
      <c r="M36" s="1"/>
    </row>
    <row r="37" s="2" customFormat="1" ht="15.75" customHeight="1" spans="1:13">
      <c r="A37" s="113" t="s">
        <v>91</v>
      </c>
      <c r="B37" s="111">
        <v>9821</v>
      </c>
      <c r="C37" s="111">
        <v>1038032</v>
      </c>
      <c r="D37" s="111">
        <v>23255</v>
      </c>
      <c r="E37" s="111">
        <v>6481657</v>
      </c>
      <c r="F37" s="111">
        <v>30185</v>
      </c>
      <c r="G37" s="112">
        <v>2906740</v>
      </c>
      <c r="H37" s="1"/>
      <c r="J37" s="1"/>
      <c r="K37" s="1"/>
      <c r="L37" s="1"/>
      <c r="M37" s="1"/>
    </row>
    <row r="38" s="2" customFormat="1" ht="15.75" customHeight="1" spans="1:13">
      <c r="A38" s="13" t="s">
        <v>92</v>
      </c>
      <c r="B38" s="111">
        <v>10310</v>
      </c>
      <c r="C38" s="111">
        <v>1530784</v>
      </c>
      <c r="D38" s="111">
        <v>25534</v>
      </c>
      <c r="E38" s="111">
        <v>5374773</v>
      </c>
      <c r="F38" s="111">
        <v>21570</v>
      </c>
      <c r="G38" s="112">
        <v>4654734</v>
      </c>
      <c r="H38" s="1"/>
      <c r="J38" s="1"/>
      <c r="K38" s="1"/>
      <c r="L38" s="1"/>
      <c r="M38" s="1"/>
    </row>
    <row r="39" s="2" customFormat="1" ht="15.75" customHeight="1" spans="1:13">
      <c r="A39" s="13" t="s">
        <v>93</v>
      </c>
      <c r="B39" s="111">
        <v>4392</v>
      </c>
      <c r="C39" s="111">
        <v>755013</v>
      </c>
      <c r="D39" s="111">
        <v>23318</v>
      </c>
      <c r="E39" s="111">
        <v>4794888</v>
      </c>
      <c r="F39" s="111">
        <v>23391</v>
      </c>
      <c r="G39" s="112">
        <v>663574</v>
      </c>
      <c r="H39" s="1"/>
      <c r="J39" s="1"/>
      <c r="K39" s="1"/>
      <c r="L39" s="1"/>
      <c r="M39" s="1"/>
    </row>
    <row r="40" s="2" customFormat="1" ht="15.75" customHeight="1" spans="1:13">
      <c r="A40" s="13" t="s">
        <v>94</v>
      </c>
      <c r="B40" s="111">
        <v>3421</v>
      </c>
      <c r="C40" s="111">
        <v>642305</v>
      </c>
      <c r="D40" s="111">
        <v>25598</v>
      </c>
      <c r="E40" s="111">
        <v>5447323</v>
      </c>
      <c r="F40" s="111">
        <v>25555</v>
      </c>
      <c r="G40" s="114">
        <v>752861</v>
      </c>
      <c r="H40" s="1"/>
      <c r="J40" s="1"/>
      <c r="K40" s="1"/>
      <c r="L40" s="1"/>
      <c r="M40" s="1"/>
    </row>
    <row r="41" s="2" customFormat="1" ht="15.75" customHeight="1" spans="1:13">
      <c r="A41" s="13" t="s">
        <v>95</v>
      </c>
      <c r="B41" s="115">
        <v>2360</v>
      </c>
      <c r="C41" s="111">
        <v>450590</v>
      </c>
      <c r="D41" s="111">
        <v>21824</v>
      </c>
      <c r="E41" s="111">
        <v>5141471</v>
      </c>
      <c r="F41" s="111">
        <v>25376</v>
      </c>
      <c r="G41" s="112">
        <v>892983</v>
      </c>
      <c r="H41" s="1"/>
      <c r="J41" s="1"/>
      <c r="K41" s="1"/>
      <c r="L41" s="1"/>
      <c r="M41" s="1"/>
    </row>
    <row r="42" s="2" customFormat="1" ht="15.75" customHeight="1" spans="1:13">
      <c r="A42" s="46" t="s">
        <v>96</v>
      </c>
      <c r="B42" s="116">
        <v>3210</v>
      </c>
      <c r="C42" s="117">
        <v>484750</v>
      </c>
      <c r="D42" s="117">
        <v>23047</v>
      </c>
      <c r="E42" s="117">
        <v>5075223</v>
      </c>
      <c r="F42" s="117">
        <v>28273</v>
      </c>
      <c r="G42" s="118">
        <v>935472</v>
      </c>
      <c r="H42" s="1"/>
      <c r="J42" s="1"/>
      <c r="K42" s="1"/>
      <c r="L42" s="1"/>
      <c r="M42" s="1"/>
    </row>
    <row r="43" ht="18" customHeight="1" spans="1:7">
      <c r="A43" s="119" t="s">
        <v>97</v>
      </c>
      <c r="B43" s="119"/>
      <c r="C43" s="119"/>
      <c r="D43" s="119"/>
      <c r="E43" s="119"/>
      <c r="F43" s="119"/>
      <c r="G43" s="119"/>
    </row>
    <row r="44" ht="70" customHeight="1" spans="1:7">
      <c r="A44" s="120" t="s">
        <v>98</v>
      </c>
      <c r="B44" s="120"/>
      <c r="C44" s="120"/>
      <c r="D44" s="120"/>
      <c r="E44" s="120"/>
      <c r="F44" s="120"/>
      <c r="G44" s="120"/>
    </row>
    <row r="45" ht="33.75" customHeight="1" spans="1:7">
      <c r="A45" s="121" t="s">
        <v>99</v>
      </c>
      <c r="B45" s="121"/>
      <c r="C45" s="121"/>
      <c r="D45" s="121"/>
      <c r="E45" s="121"/>
      <c r="F45" s="121"/>
      <c r="G45" s="121"/>
    </row>
    <row r="46" ht="32.25" customHeight="1" spans="1:7">
      <c r="A46" s="122" t="s">
        <v>100</v>
      </c>
      <c r="B46" s="122"/>
      <c r="C46" s="122"/>
      <c r="D46" s="122"/>
      <c r="E46" s="122"/>
      <c r="F46" s="122"/>
      <c r="G46" s="122"/>
    </row>
    <row r="47" ht="15.75" customHeight="1" spans="1:7">
      <c r="A47" s="122" t="s">
        <v>101</v>
      </c>
      <c r="B47" s="122"/>
      <c r="C47" s="122"/>
      <c r="D47" s="122"/>
      <c r="E47" s="122"/>
      <c r="F47" s="122"/>
      <c r="G47" s="122"/>
    </row>
  </sheetData>
  <mergeCells count="7">
    <mergeCell ref="A1:G1"/>
    <mergeCell ref="A43:G43"/>
    <mergeCell ref="A44:G44"/>
    <mergeCell ref="A45:G45"/>
    <mergeCell ref="A46:G46"/>
    <mergeCell ref="A47:G47"/>
    <mergeCell ref="A2:A4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K9" sqref="K9"/>
    </sheetView>
  </sheetViews>
  <sheetFormatPr defaultColWidth="9" defaultRowHeight="14.25" outlineLevelCol="6"/>
  <cols>
    <col min="1" max="1" width="16.875" style="2" customWidth="1"/>
    <col min="2" max="3" width="11.5" style="2" customWidth="1"/>
    <col min="4" max="4" width="11" style="2" customWidth="1"/>
    <col min="5" max="5" width="11.5" style="2" customWidth="1"/>
    <col min="6" max="6" width="11.5" style="1" customWidth="1"/>
    <col min="7" max="7" width="11.125" style="2" customWidth="1"/>
    <col min="8" max="16384" width="9" style="2"/>
  </cols>
  <sheetData>
    <row r="1" ht="49.5" customHeight="1" spans="1:7">
      <c r="A1" s="86" t="s">
        <v>102</v>
      </c>
      <c r="B1" s="86"/>
      <c r="C1" s="86"/>
      <c r="D1" s="86"/>
      <c r="E1" s="86"/>
      <c r="F1" s="86"/>
      <c r="G1" s="86"/>
    </row>
    <row r="2" ht="39.95" customHeight="1" spans="1:7">
      <c r="A2" s="80" t="s">
        <v>103</v>
      </c>
      <c r="B2" s="65" t="s">
        <v>104</v>
      </c>
      <c r="C2" s="66"/>
      <c r="D2" s="67"/>
      <c r="E2" s="65" t="s">
        <v>105</v>
      </c>
      <c r="F2" s="66"/>
      <c r="G2" s="66"/>
    </row>
    <row r="3" ht="48" customHeight="1" spans="1:7">
      <c r="A3" s="21"/>
      <c r="B3" s="69" t="s">
        <v>96</v>
      </c>
      <c r="C3" s="69" t="s">
        <v>95</v>
      </c>
      <c r="D3" s="70" t="s">
        <v>106</v>
      </c>
      <c r="E3" s="69" t="s">
        <v>96</v>
      </c>
      <c r="F3" s="81" t="s">
        <v>95</v>
      </c>
      <c r="G3" s="82" t="s">
        <v>106</v>
      </c>
    </row>
    <row r="4" ht="39.95" customHeight="1" spans="1:7">
      <c r="A4" s="56" t="s">
        <v>107</v>
      </c>
      <c r="B4" s="87">
        <f>SUM(B5:B9)</f>
        <v>23047.2</v>
      </c>
      <c r="C4" s="87">
        <f>SUM(C5:C9)</f>
        <v>21823.7</v>
      </c>
      <c r="D4" s="72">
        <f t="shared" ref="D4:D9" si="0">B4/C4*100-100</f>
        <v>5.60629040905071</v>
      </c>
      <c r="E4" s="88">
        <f>SUM(E5:E9)</f>
        <v>5075222.5</v>
      </c>
      <c r="F4" s="88">
        <f>SUM(F5:F9)</f>
        <v>5141470.7</v>
      </c>
      <c r="G4" s="59">
        <f>E4/F4*100-100</f>
        <v>-1.28850680798396</v>
      </c>
    </row>
    <row r="5" ht="39.95" customHeight="1" spans="1:7">
      <c r="A5" s="13" t="s">
        <v>108</v>
      </c>
      <c r="B5" s="17">
        <v>2596.8</v>
      </c>
      <c r="C5" s="17">
        <v>2690.1</v>
      </c>
      <c r="D5" s="61">
        <f t="shared" si="0"/>
        <v>-3.4682725549236</v>
      </c>
      <c r="E5" s="17">
        <v>490781.9</v>
      </c>
      <c r="F5" s="89">
        <v>489402.2</v>
      </c>
      <c r="G5" s="16">
        <f>E5/F5*100-100</f>
        <v>0.281915365317118</v>
      </c>
    </row>
    <row r="6" ht="39.95" customHeight="1" spans="1:7">
      <c r="A6" s="13" t="s">
        <v>109</v>
      </c>
      <c r="B6" s="17">
        <v>14670.1</v>
      </c>
      <c r="C6" s="17">
        <v>14910.5</v>
      </c>
      <c r="D6" s="61">
        <f t="shared" si="0"/>
        <v>-1.61228664364039</v>
      </c>
      <c r="E6" s="17">
        <v>2582676.1</v>
      </c>
      <c r="F6" s="89">
        <v>2724516.6</v>
      </c>
      <c r="G6" s="16">
        <f>E6/F6*100-100</f>
        <v>-5.20607949314751</v>
      </c>
    </row>
    <row r="7" ht="39.95" customHeight="1" spans="1:7">
      <c r="A7" s="13" t="s">
        <v>110</v>
      </c>
      <c r="B7" s="17">
        <v>4824.2</v>
      </c>
      <c r="C7" s="17">
        <v>2794.3</v>
      </c>
      <c r="D7" s="61">
        <f t="shared" si="0"/>
        <v>72.6443116343986</v>
      </c>
      <c r="E7" s="17">
        <v>1898978</v>
      </c>
      <c r="F7" s="89">
        <v>1733696.2</v>
      </c>
      <c r="G7" s="16">
        <f>E7/F7*100-100</f>
        <v>9.53349266151706</v>
      </c>
    </row>
    <row r="8" ht="39.95" customHeight="1" spans="1:7">
      <c r="A8" s="13" t="s">
        <v>111</v>
      </c>
      <c r="B8" s="17">
        <v>0.7</v>
      </c>
      <c r="C8" s="17">
        <v>0.4</v>
      </c>
      <c r="D8" s="61">
        <f t="shared" si="0"/>
        <v>75</v>
      </c>
      <c r="E8" s="128" t="s">
        <v>112</v>
      </c>
      <c r="F8" s="129" t="s">
        <v>112</v>
      </c>
      <c r="G8" s="129" t="s">
        <v>112</v>
      </c>
    </row>
    <row r="9" ht="39.95" customHeight="1" spans="1:7">
      <c r="A9" s="46" t="s">
        <v>113</v>
      </c>
      <c r="B9" s="19">
        <v>955.4</v>
      </c>
      <c r="C9" s="19">
        <v>1428.4</v>
      </c>
      <c r="D9" s="76">
        <f t="shared" si="0"/>
        <v>-33.1139736768412</v>
      </c>
      <c r="E9" s="19">
        <v>102786.5</v>
      </c>
      <c r="F9" s="92">
        <v>193855.7</v>
      </c>
      <c r="G9" s="64">
        <f>E9/F9*100-100</f>
        <v>-46.9778293854656</v>
      </c>
    </row>
    <row r="10" ht="25.5" customHeight="1" spans="1:5">
      <c r="A10" s="93" t="s">
        <v>114</v>
      </c>
      <c r="B10" s="1"/>
      <c r="C10" s="1"/>
      <c r="D10" s="1"/>
      <c r="E10" s="1"/>
    </row>
    <row r="11" ht="39.75" customHeight="1" spans="1:6">
      <c r="A11" s="78"/>
      <c r="B11" s="78"/>
      <c r="C11" s="78"/>
      <c r="D11" s="78"/>
      <c r="E11" s="78"/>
      <c r="F11" s="78"/>
    </row>
  </sheetData>
  <mergeCells count="6">
    <mergeCell ref="A1:G1"/>
    <mergeCell ref="B2:D2"/>
    <mergeCell ref="E2:G2"/>
    <mergeCell ref="A10:F10"/>
    <mergeCell ref="A11:F11"/>
    <mergeCell ref="A2:A3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H28" sqref="H28"/>
    </sheetView>
  </sheetViews>
  <sheetFormatPr defaultColWidth="9" defaultRowHeight="14.25"/>
  <cols>
    <col min="1" max="1" width="14.125" style="2" customWidth="1"/>
    <col min="2" max="2" width="10.125" style="2" customWidth="1"/>
    <col min="3" max="4" width="9.5" style="2" customWidth="1"/>
    <col min="5" max="5" width="10.75" style="2" customWidth="1"/>
    <col min="6" max="6" width="11.5" style="2" customWidth="1"/>
    <col min="7" max="7" width="9.75" style="2" customWidth="1"/>
    <col min="8" max="8" width="12.5" style="2" customWidth="1"/>
    <col min="9" max="9" width="11.25" style="2" customWidth="1"/>
    <col min="10" max="16384" width="9" style="2"/>
  </cols>
  <sheetData>
    <row r="1" ht="45.75" customHeight="1" spans="1:10">
      <c r="A1" s="55" t="s">
        <v>115</v>
      </c>
      <c r="B1" s="55"/>
      <c r="C1" s="55"/>
      <c r="D1" s="55"/>
      <c r="E1" s="55"/>
      <c r="F1" s="55"/>
      <c r="G1" s="55"/>
      <c r="H1" s="55"/>
      <c r="I1" s="55"/>
      <c r="J1" s="55"/>
    </row>
    <row r="2" ht="35.25" customHeight="1" spans="1:10">
      <c r="A2" s="7" t="s">
        <v>103</v>
      </c>
      <c r="B2" s="65" t="s">
        <v>116</v>
      </c>
      <c r="C2" s="66"/>
      <c r="D2" s="67"/>
      <c r="E2" s="65" t="s">
        <v>117</v>
      </c>
      <c r="F2" s="66"/>
      <c r="G2" s="67"/>
      <c r="H2" s="68" t="s">
        <v>118</v>
      </c>
      <c r="I2" s="80"/>
      <c r="J2" s="80"/>
    </row>
    <row r="3" ht="49" customHeight="1" spans="1:10">
      <c r="A3" s="43"/>
      <c r="B3" s="69" t="s">
        <v>96</v>
      </c>
      <c r="C3" s="69" t="s">
        <v>95</v>
      </c>
      <c r="D3" s="70" t="s">
        <v>119</v>
      </c>
      <c r="E3" s="69" t="s">
        <v>96</v>
      </c>
      <c r="F3" s="69" t="s">
        <v>95</v>
      </c>
      <c r="G3" s="70" t="s">
        <v>119</v>
      </c>
      <c r="H3" s="69" t="s">
        <v>96</v>
      </c>
      <c r="I3" s="81" t="s">
        <v>95</v>
      </c>
      <c r="J3" s="82" t="s">
        <v>119</v>
      </c>
    </row>
    <row r="4" ht="30" customHeight="1" spans="1:10">
      <c r="A4" s="56" t="s">
        <v>107</v>
      </c>
      <c r="B4" s="71">
        <f t="shared" ref="B4:H4" si="0">SUM(B5:B8)</f>
        <v>3210.1</v>
      </c>
      <c r="C4" s="71">
        <f t="shared" ref="C4" si="1">SUM(C5:C8)</f>
        <v>2360.16</v>
      </c>
      <c r="D4" s="72">
        <f t="shared" ref="D4:D8" si="2">B4/C4*100-100</f>
        <v>36.0119652904888</v>
      </c>
      <c r="E4" s="71">
        <f t="shared" si="0"/>
        <v>484749.6</v>
      </c>
      <c r="F4" s="71">
        <f t="shared" ref="F4" si="3">SUM(F5:F8)</f>
        <v>450590.3</v>
      </c>
      <c r="G4" s="72">
        <f t="shared" ref="G4:G7" si="4">E4/F4*100-100</f>
        <v>7.58101095385322</v>
      </c>
      <c r="H4" s="71">
        <f t="shared" si="0"/>
        <v>372399.44</v>
      </c>
      <c r="I4" s="71">
        <f t="shared" ref="I4" si="5">SUM(I5:I8)</f>
        <v>351408</v>
      </c>
      <c r="J4" s="59">
        <f t="shared" ref="J4:J7" si="6">H4/I4*100-100</f>
        <v>5.97352365341712</v>
      </c>
    </row>
    <row r="5" ht="30" customHeight="1" spans="1:11">
      <c r="A5" s="13" t="s">
        <v>108</v>
      </c>
      <c r="B5" s="73">
        <v>645.5</v>
      </c>
      <c r="C5" s="73">
        <v>377.7</v>
      </c>
      <c r="D5" s="61">
        <f t="shared" si="2"/>
        <v>70.9028329361927</v>
      </c>
      <c r="E5" s="73">
        <v>350852.4</v>
      </c>
      <c r="F5" s="73">
        <v>337668.5</v>
      </c>
      <c r="G5" s="61">
        <f t="shared" si="4"/>
        <v>3.90439143716397</v>
      </c>
      <c r="H5" s="73">
        <f>E5*1</f>
        <v>350852.4</v>
      </c>
      <c r="I5" s="73">
        <f>F5*1</f>
        <v>337668.5</v>
      </c>
      <c r="J5" s="16">
        <f t="shared" si="6"/>
        <v>3.90439143716397</v>
      </c>
      <c r="K5" s="83"/>
    </row>
    <row r="6" ht="30" customHeight="1" spans="1:11">
      <c r="A6" s="13" t="s">
        <v>109</v>
      </c>
      <c r="B6" s="73">
        <v>1458.4</v>
      </c>
      <c r="C6" s="73">
        <v>1605</v>
      </c>
      <c r="D6" s="61">
        <f t="shared" si="2"/>
        <v>-9.13395638629282</v>
      </c>
      <c r="E6" s="73">
        <v>113503.9</v>
      </c>
      <c r="F6" s="73">
        <v>106803.5</v>
      </c>
      <c r="G6" s="61">
        <f t="shared" si="4"/>
        <v>6.27357717677791</v>
      </c>
      <c r="H6" s="74">
        <f>E6*0.1</f>
        <v>11350.39</v>
      </c>
      <c r="I6" s="74">
        <f>F6*0.1</f>
        <v>10680.35</v>
      </c>
      <c r="J6" s="16">
        <f t="shared" si="6"/>
        <v>6.27357717677791</v>
      </c>
      <c r="K6" s="83"/>
    </row>
    <row r="7" ht="30" customHeight="1" spans="1:11">
      <c r="A7" s="13" t="s">
        <v>110</v>
      </c>
      <c r="B7" s="73">
        <v>831.8</v>
      </c>
      <c r="C7" s="73">
        <v>245.76</v>
      </c>
      <c r="D7" s="61">
        <f t="shared" si="2"/>
        <v>238.460286458333</v>
      </c>
      <c r="E7" s="73">
        <v>20393.3</v>
      </c>
      <c r="F7" s="73">
        <v>6118.3</v>
      </c>
      <c r="G7" s="61">
        <f t="shared" si="4"/>
        <v>233.316444110292</v>
      </c>
      <c r="H7" s="74">
        <f>E7*0.5</f>
        <v>10196.65</v>
      </c>
      <c r="I7" s="74">
        <f>F7*0.5</f>
        <v>3059.15</v>
      </c>
      <c r="J7" s="16">
        <f t="shared" si="6"/>
        <v>233.316444110292</v>
      </c>
      <c r="K7" s="83"/>
    </row>
    <row r="8" ht="30" customHeight="1" spans="1:11">
      <c r="A8" s="46" t="s">
        <v>111</v>
      </c>
      <c r="B8" s="75">
        <v>274.4</v>
      </c>
      <c r="C8" s="75">
        <v>131.7</v>
      </c>
      <c r="D8" s="76">
        <f t="shared" si="2"/>
        <v>108.3523158694</v>
      </c>
      <c r="E8" s="130" t="s">
        <v>112</v>
      </c>
      <c r="F8" s="130" t="s">
        <v>112</v>
      </c>
      <c r="G8" s="130" t="s">
        <v>112</v>
      </c>
      <c r="H8" s="130" t="s">
        <v>112</v>
      </c>
      <c r="I8" s="130" t="s">
        <v>112</v>
      </c>
      <c r="J8" s="131" t="s">
        <v>112</v>
      </c>
      <c r="K8" s="85"/>
    </row>
    <row r="9" ht="21.75" customHeight="1" spans="1:1">
      <c r="A9" s="2" t="s">
        <v>114</v>
      </c>
    </row>
    <row r="10" spans="1:1">
      <c r="A10" s="78"/>
    </row>
    <row r="13" spans="2:2">
      <c r="B13" s="79"/>
    </row>
  </sheetData>
  <mergeCells count="8">
    <mergeCell ref="A1:J1"/>
    <mergeCell ref="B2:D2"/>
    <mergeCell ref="E2:G2"/>
    <mergeCell ref="H2:J2"/>
    <mergeCell ref="A9:I9"/>
    <mergeCell ref="A10:I10"/>
    <mergeCell ref="A11:I11"/>
    <mergeCell ref="A2:A3"/>
  </mergeCells>
  <pageMargins left="0.75" right="0.75" top="1" bottom="1" header="0.5" footer="0.5"/>
  <pageSetup paperSize="9" orientation="landscape" horizontalDpi="180" verticalDpi="18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opLeftCell="A5" workbookViewId="0">
      <selection activeCell="G29" sqref="G29"/>
    </sheetView>
  </sheetViews>
  <sheetFormatPr defaultColWidth="8.625" defaultRowHeight="14.25" outlineLevelCol="4"/>
  <cols>
    <col min="1" max="1" width="25.5" style="2" customWidth="1"/>
    <col min="2" max="2" width="10.125" style="2" customWidth="1"/>
    <col min="3" max="3" width="14" style="2" customWidth="1"/>
    <col min="4" max="4" width="13.5" style="2" customWidth="1"/>
    <col min="5" max="5" width="17.125" style="2" customWidth="1"/>
    <col min="6" max="16384" width="8.625" style="2"/>
  </cols>
  <sheetData>
    <row r="1" ht="20.25" spans="1:5">
      <c r="A1" s="55" t="s">
        <v>120</v>
      </c>
      <c r="B1" s="55"/>
      <c r="C1" s="55"/>
      <c r="D1" s="55"/>
      <c r="E1" s="55"/>
    </row>
    <row r="2" ht="15" spans="1:5">
      <c r="A2" s="1"/>
      <c r="B2" s="1"/>
      <c r="C2" s="1"/>
      <c r="D2" s="1"/>
      <c r="E2" s="1"/>
    </row>
    <row r="3" ht="27" customHeight="1" spans="1:5">
      <c r="A3" s="7" t="s">
        <v>103</v>
      </c>
      <c r="B3" s="8" t="s">
        <v>121</v>
      </c>
      <c r="C3" s="8" t="s">
        <v>96</v>
      </c>
      <c r="D3" s="8" t="s">
        <v>95</v>
      </c>
      <c r="E3" s="9" t="s">
        <v>122</v>
      </c>
    </row>
    <row r="4" ht="27" customHeight="1" spans="1:5">
      <c r="A4" s="10"/>
      <c r="B4" s="11"/>
      <c r="C4" s="11"/>
      <c r="D4" s="11"/>
      <c r="E4" s="12"/>
    </row>
    <row r="5" ht="19.5" customHeight="1" spans="1:5">
      <c r="A5" s="56" t="s">
        <v>123</v>
      </c>
      <c r="B5" s="57" t="s">
        <v>124</v>
      </c>
      <c r="C5" s="58">
        <v>28272.8166</v>
      </c>
      <c r="D5" s="58">
        <v>25375.9891</v>
      </c>
      <c r="E5" s="59">
        <f t="shared" ref="E5:E32" si="0">C5/D5*100-100</f>
        <v>11.4156239923669</v>
      </c>
    </row>
    <row r="6" ht="19.5" customHeight="1" spans="1:5">
      <c r="A6" s="13" t="s">
        <v>125</v>
      </c>
      <c r="B6" s="14"/>
      <c r="C6" s="14"/>
      <c r="D6" s="14"/>
      <c r="E6" s="16"/>
    </row>
    <row r="7" ht="19.5" customHeight="1" spans="1:5">
      <c r="A7" s="13" t="s">
        <v>126</v>
      </c>
      <c r="B7" s="14" t="s">
        <v>124</v>
      </c>
      <c r="C7" s="60">
        <v>9621.4244</v>
      </c>
      <c r="D7" s="60">
        <v>8527.4187</v>
      </c>
      <c r="E7" s="16">
        <f t="shared" si="0"/>
        <v>12.8292715355938</v>
      </c>
    </row>
    <row r="8" ht="19.5" customHeight="1" spans="1:5">
      <c r="A8" s="13" t="s">
        <v>127</v>
      </c>
      <c r="B8" s="14" t="s">
        <v>124</v>
      </c>
      <c r="C8" s="60">
        <v>598.8651</v>
      </c>
      <c r="D8" s="60">
        <v>447.5983</v>
      </c>
      <c r="E8" s="16">
        <f t="shared" si="0"/>
        <v>33.7952132525973</v>
      </c>
    </row>
    <row r="9" ht="19.5" customHeight="1" spans="1:5">
      <c r="A9" s="13" t="s">
        <v>128</v>
      </c>
      <c r="B9" s="14" t="s">
        <v>124</v>
      </c>
      <c r="C9" s="60">
        <v>9022.5593</v>
      </c>
      <c r="D9" s="60">
        <v>8079.8204</v>
      </c>
      <c r="E9" s="16">
        <f t="shared" si="0"/>
        <v>11.6678199926325</v>
      </c>
    </row>
    <row r="10" ht="19.5" customHeight="1" spans="1:5">
      <c r="A10" s="13" t="s">
        <v>129</v>
      </c>
      <c r="B10" s="14" t="s">
        <v>124</v>
      </c>
      <c r="C10" s="60">
        <v>18651.3922</v>
      </c>
      <c r="D10" s="60">
        <v>16848.5704</v>
      </c>
      <c r="E10" s="16">
        <f t="shared" si="0"/>
        <v>10.7001469988219</v>
      </c>
    </row>
    <row r="11" ht="19.5" customHeight="1" spans="1:5">
      <c r="A11" s="13" t="s">
        <v>127</v>
      </c>
      <c r="B11" s="14" t="s">
        <v>124</v>
      </c>
      <c r="C11" s="60">
        <v>10878.6436</v>
      </c>
      <c r="D11" s="60">
        <v>9938.9652</v>
      </c>
      <c r="E11" s="16">
        <f t="shared" si="0"/>
        <v>9.45448928626895</v>
      </c>
    </row>
    <row r="12" ht="19.5" customHeight="1" spans="1:5">
      <c r="A12" s="13" t="s">
        <v>128</v>
      </c>
      <c r="B12" s="14" t="s">
        <v>124</v>
      </c>
      <c r="C12" s="60">
        <v>7772.7486</v>
      </c>
      <c r="D12" s="60">
        <v>6909.6052</v>
      </c>
      <c r="E12" s="16">
        <f t="shared" si="0"/>
        <v>12.4919351397964</v>
      </c>
    </row>
    <row r="13" ht="19.5" customHeight="1" spans="1:5">
      <c r="A13" s="13" t="s">
        <v>130</v>
      </c>
      <c r="B13" s="14"/>
      <c r="C13" s="14"/>
      <c r="D13" s="14"/>
      <c r="E13" s="16"/>
    </row>
    <row r="14" ht="19.5" customHeight="1" spans="1:5">
      <c r="A14" s="13" t="s">
        <v>131</v>
      </c>
      <c r="B14" s="14" t="s">
        <v>124</v>
      </c>
      <c r="C14" s="60">
        <v>3146.9135</v>
      </c>
      <c r="D14" s="60">
        <v>2854.1552</v>
      </c>
      <c r="E14" s="16">
        <f t="shared" si="0"/>
        <v>10.2572663182437</v>
      </c>
    </row>
    <row r="15" ht="19.5" customHeight="1" spans="1:5">
      <c r="A15" s="13" t="s">
        <v>132</v>
      </c>
      <c r="B15" s="14" t="s">
        <v>124</v>
      </c>
      <c r="C15" s="60">
        <v>4087.3415</v>
      </c>
      <c r="D15" s="60">
        <v>3795.6123</v>
      </c>
      <c r="E15" s="16">
        <f t="shared" si="0"/>
        <v>7.68595886360681</v>
      </c>
    </row>
    <row r="16" ht="19.5" customHeight="1" spans="1:5">
      <c r="A16" s="13" t="s">
        <v>133</v>
      </c>
      <c r="B16" s="14" t="s">
        <v>124</v>
      </c>
      <c r="C16" s="60">
        <v>7281.2963</v>
      </c>
      <c r="D16" s="60">
        <v>6563.585</v>
      </c>
      <c r="E16" s="16">
        <f t="shared" si="0"/>
        <v>10.9347452649733</v>
      </c>
    </row>
    <row r="17" ht="19.5" customHeight="1" spans="1:5">
      <c r="A17" s="13" t="s">
        <v>134</v>
      </c>
      <c r="B17" s="14" t="s">
        <v>124</v>
      </c>
      <c r="C17" s="60">
        <v>1118.529</v>
      </c>
      <c r="D17" s="60">
        <v>1079.5967</v>
      </c>
      <c r="E17" s="16">
        <f t="shared" si="0"/>
        <v>3.60618923714753</v>
      </c>
    </row>
    <row r="18" ht="19.5" customHeight="1" spans="1:5">
      <c r="A18" s="13" t="s">
        <v>135</v>
      </c>
      <c r="B18" s="14" t="s">
        <v>124</v>
      </c>
      <c r="C18" s="60">
        <v>417.3648</v>
      </c>
      <c r="D18" s="60">
        <v>380.5385</v>
      </c>
      <c r="E18" s="16">
        <f t="shared" si="0"/>
        <v>9.67741765944838</v>
      </c>
    </row>
    <row r="19" ht="19.5" customHeight="1" spans="1:5">
      <c r="A19" s="13" t="s">
        <v>136</v>
      </c>
      <c r="B19" s="14" t="s">
        <v>124</v>
      </c>
      <c r="C19" s="60">
        <v>0</v>
      </c>
      <c r="D19" s="60">
        <v>20.6621</v>
      </c>
      <c r="E19" s="16">
        <f t="shared" si="0"/>
        <v>-100</v>
      </c>
    </row>
    <row r="20" ht="19.5" customHeight="1" spans="1:5">
      <c r="A20" s="13" t="s">
        <v>137</v>
      </c>
      <c r="B20" s="14" t="s">
        <v>124</v>
      </c>
      <c r="C20" s="60">
        <v>113.2639</v>
      </c>
      <c r="D20" s="60">
        <v>183.0327</v>
      </c>
      <c r="E20" s="16">
        <f t="shared" si="0"/>
        <v>-38.1182160346211</v>
      </c>
    </row>
    <row r="21" ht="19.5" customHeight="1" spans="1:5">
      <c r="A21" s="13" t="s">
        <v>138</v>
      </c>
      <c r="B21" s="14" t="s">
        <v>124</v>
      </c>
      <c r="C21" s="60">
        <v>80.5629</v>
      </c>
      <c r="D21" s="60">
        <v>176.2715</v>
      </c>
      <c r="E21" s="16">
        <f t="shared" si="0"/>
        <v>-54.2961284155408</v>
      </c>
    </row>
    <row r="22" ht="19.5" customHeight="1" spans="1:5">
      <c r="A22" s="13" t="s">
        <v>139</v>
      </c>
      <c r="B22" s="14" t="s">
        <v>124</v>
      </c>
      <c r="C22" s="60">
        <v>181.5509</v>
      </c>
      <c r="D22" s="60">
        <v>126.1317</v>
      </c>
      <c r="E22" s="16">
        <f t="shared" si="0"/>
        <v>43.9375668448138</v>
      </c>
    </row>
    <row r="23" ht="19.5" customHeight="1" spans="1:5">
      <c r="A23" s="13" t="s">
        <v>140</v>
      </c>
      <c r="B23" s="14" t="s">
        <v>124</v>
      </c>
      <c r="C23" s="61">
        <v>0.204</v>
      </c>
      <c r="D23" s="61">
        <v>0.1612</v>
      </c>
      <c r="E23" s="16">
        <f t="shared" si="0"/>
        <v>26.5508684863523</v>
      </c>
    </row>
    <row r="24" ht="19.5" customHeight="1" spans="1:5">
      <c r="A24" s="13" t="s">
        <v>141</v>
      </c>
      <c r="B24" s="14" t="s">
        <v>124</v>
      </c>
      <c r="C24" s="60">
        <v>402.0016</v>
      </c>
      <c r="D24" s="60">
        <v>398.827</v>
      </c>
      <c r="E24" s="16">
        <f t="shared" si="0"/>
        <v>0.795984223736099</v>
      </c>
    </row>
    <row r="25" ht="19.5" customHeight="1" spans="1:5">
      <c r="A25" s="13" t="s">
        <v>142</v>
      </c>
      <c r="B25" s="14" t="s">
        <v>124</v>
      </c>
      <c r="C25" s="60">
        <v>595.3412</v>
      </c>
      <c r="D25" s="60">
        <v>421.3063</v>
      </c>
      <c r="E25" s="16">
        <f t="shared" si="0"/>
        <v>41.3084019868679</v>
      </c>
    </row>
    <row r="26" ht="19.5" customHeight="1" spans="1:5">
      <c r="A26" s="13" t="s">
        <v>143</v>
      </c>
      <c r="B26" s="14" t="s">
        <v>124</v>
      </c>
      <c r="C26" s="60">
        <v>276.162</v>
      </c>
      <c r="D26" s="60">
        <v>240.8651</v>
      </c>
      <c r="E26" s="16">
        <f t="shared" si="0"/>
        <v>14.6542193119717</v>
      </c>
    </row>
    <row r="27" ht="19.5" customHeight="1" spans="1:5">
      <c r="A27" s="13" t="s">
        <v>144</v>
      </c>
      <c r="B27" s="14" t="s">
        <v>124</v>
      </c>
      <c r="C27" s="60">
        <v>42.053</v>
      </c>
      <c r="D27" s="60">
        <v>57.0918</v>
      </c>
      <c r="E27" s="16">
        <f t="shared" si="0"/>
        <v>-26.3414360731313</v>
      </c>
    </row>
    <row r="28" ht="19.5" customHeight="1" spans="1:5">
      <c r="A28" s="13" t="s">
        <v>145</v>
      </c>
      <c r="B28" s="14" t="s">
        <v>124</v>
      </c>
      <c r="C28" s="60">
        <v>12.4227</v>
      </c>
      <c r="D28" s="60">
        <v>20.1051</v>
      </c>
      <c r="E28" s="16">
        <f t="shared" si="0"/>
        <v>-38.2112001432472</v>
      </c>
    </row>
    <row r="29" ht="19.5" customHeight="1" spans="1:5">
      <c r="A29" s="13" t="s">
        <v>146</v>
      </c>
      <c r="B29" s="14" t="s">
        <v>124</v>
      </c>
      <c r="C29" s="60">
        <v>10517.8093</v>
      </c>
      <c r="D29" s="60">
        <v>9058.0469</v>
      </c>
      <c r="E29" s="16">
        <f t="shared" si="0"/>
        <v>16.1156418830201</v>
      </c>
    </row>
    <row r="30" ht="19.5" customHeight="1" spans="1:5">
      <c r="A30" s="13" t="s">
        <v>147</v>
      </c>
      <c r="B30" s="14" t="s">
        <v>148</v>
      </c>
      <c r="C30" s="60">
        <v>158.1261</v>
      </c>
      <c r="D30" s="60">
        <v>153.54</v>
      </c>
      <c r="E30" s="16">
        <f t="shared" si="0"/>
        <v>2.98690894880814</v>
      </c>
    </row>
    <row r="31" ht="19.5" customHeight="1" spans="1:5">
      <c r="A31" s="13" t="s">
        <v>149</v>
      </c>
      <c r="B31" s="14" t="s">
        <v>148</v>
      </c>
      <c r="C31" s="62">
        <v>21.3102</v>
      </c>
      <c r="D31" s="62">
        <v>19.1</v>
      </c>
      <c r="E31" s="16">
        <f t="shared" si="0"/>
        <v>11.5717277486911</v>
      </c>
    </row>
    <row r="32" ht="26.25" customHeight="1" spans="1:5">
      <c r="A32" s="46" t="s">
        <v>150</v>
      </c>
      <c r="B32" s="48" t="s">
        <v>148</v>
      </c>
      <c r="C32" s="63">
        <v>136.8159</v>
      </c>
      <c r="D32" s="63">
        <v>134.45</v>
      </c>
      <c r="E32" s="64">
        <f t="shared" si="0"/>
        <v>1.75968761621421</v>
      </c>
    </row>
    <row r="33" spans="1:5">
      <c r="A33" s="1" t="s">
        <v>151</v>
      </c>
      <c r="B33" s="1"/>
      <c r="C33" s="1"/>
      <c r="D33" s="1"/>
      <c r="E33" s="1"/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opLeftCell="A12" workbookViewId="0">
      <selection activeCell="J39" sqref="J39"/>
    </sheetView>
  </sheetViews>
  <sheetFormatPr defaultColWidth="8.625" defaultRowHeight="14.25"/>
  <cols>
    <col min="1" max="2" width="8.625" style="2"/>
    <col min="3" max="3" width="7.125" style="2" customWidth="1"/>
    <col min="4" max="5" width="9" style="2" hidden="1" customWidth="1"/>
    <col min="6" max="6" width="10" style="2" customWidth="1"/>
    <col min="7" max="7" width="12.375" style="2" customWidth="1"/>
    <col min="8" max="8" width="10.75" style="2" customWidth="1"/>
    <col min="9" max="9" width="15.375" style="2" customWidth="1"/>
    <col min="10" max="16384" width="8.625" style="2"/>
  </cols>
  <sheetData>
    <row r="1" ht="49.5" customHeight="1" spans="1:9">
      <c r="A1" s="3" t="s">
        <v>152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7" t="s">
        <v>103</v>
      </c>
      <c r="B2" s="8"/>
      <c r="C2" s="8"/>
      <c r="D2" s="40"/>
      <c r="E2" s="40"/>
      <c r="F2" s="8" t="s">
        <v>153</v>
      </c>
      <c r="G2" s="8" t="s">
        <v>96</v>
      </c>
      <c r="H2" s="8" t="s">
        <v>95</v>
      </c>
      <c r="I2" s="9" t="s">
        <v>122</v>
      </c>
    </row>
    <row r="3" spans="1:9">
      <c r="A3" s="10"/>
      <c r="B3" s="11"/>
      <c r="C3" s="11"/>
      <c r="D3" s="41"/>
      <c r="E3" s="41"/>
      <c r="F3" s="11" t="s">
        <v>154</v>
      </c>
      <c r="G3" s="11"/>
      <c r="H3" s="11"/>
      <c r="I3" s="12"/>
    </row>
    <row r="4" ht="19.5" customHeight="1" spans="1:9">
      <c r="A4" s="13" t="s">
        <v>155</v>
      </c>
      <c r="B4" s="42"/>
      <c r="C4" s="13"/>
      <c r="D4" s="15"/>
      <c r="E4" s="15"/>
      <c r="F4" s="14" t="s">
        <v>156</v>
      </c>
      <c r="G4" s="15">
        <v>1715682</v>
      </c>
      <c r="H4" s="15">
        <v>1469043</v>
      </c>
      <c r="I4" s="16">
        <f>G4/H4*100-100</f>
        <v>16.789093307684</v>
      </c>
    </row>
    <row r="5" ht="19.5" customHeight="1" spans="1:9">
      <c r="A5" s="13" t="s">
        <v>157</v>
      </c>
      <c r="B5" s="42"/>
      <c r="C5" s="13"/>
      <c r="D5" s="15"/>
      <c r="E5" s="15"/>
      <c r="F5" s="14" t="s">
        <v>156</v>
      </c>
      <c r="G5" s="15">
        <v>984328</v>
      </c>
      <c r="H5" s="15">
        <v>928612</v>
      </c>
      <c r="I5" s="16">
        <f t="shared" ref="I5:I35" si="0">G5/H5*100-100</f>
        <v>5.99992246492616</v>
      </c>
    </row>
    <row r="6" ht="19.5" customHeight="1" spans="1:9">
      <c r="A6" s="13" t="s">
        <v>158</v>
      </c>
      <c r="B6" s="42"/>
      <c r="C6" s="13"/>
      <c r="D6" s="15"/>
      <c r="E6" s="15"/>
      <c r="F6" s="14" t="s">
        <v>156</v>
      </c>
      <c r="G6" s="15">
        <v>888820</v>
      </c>
      <c r="H6" s="15">
        <v>832723</v>
      </c>
      <c r="I6" s="16">
        <f t="shared" si="0"/>
        <v>6.73657386669997</v>
      </c>
    </row>
    <row r="7" ht="19.5" customHeight="1" spans="1:9">
      <c r="A7" s="13" t="s">
        <v>159</v>
      </c>
      <c r="B7" s="42"/>
      <c r="C7" s="13"/>
      <c r="D7" s="15"/>
      <c r="E7" s="15"/>
      <c r="F7" s="14" t="s">
        <v>156</v>
      </c>
      <c r="G7" s="15">
        <v>3253</v>
      </c>
      <c r="H7" s="15">
        <v>3464</v>
      </c>
      <c r="I7" s="16">
        <f t="shared" si="0"/>
        <v>-6.09122401847574</v>
      </c>
    </row>
    <row r="8" ht="19.5" customHeight="1" spans="1:9">
      <c r="A8" s="13" t="s">
        <v>160</v>
      </c>
      <c r="B8" s="42"/>
      <c r="C8" s="13"/>
      <c r="D8" s="15"/>
      <c r="E8" s="15"/>
      <c r="F8" s="14" t="s">
        <v>156</v>
      </c>
      <c r="G8" s="15">
        <v>1269</v>
      </c>
      <c r="H8" s="15">
        <v>1358</v>
      </c>
      <c r="I8" s="16">
        <f t="shared" si="0"/>
        <v>-6.55375552282769</v>
      </c>
    </row>
    <row r="9" ht="19.5" customHeight="1" spans="1:9">
      <c r="A9" s="13" t="s">
        <v>161</v>
      </c>
      <c r="B9" s="42"/>
      <c r="C9" s="13"/>
      <c r="D9" s="15"/>
      <c r="E9" s="15"/>
      <c r="F9" s="14" t="s">
        <v>156</v>
      </c>
      <c r="G9" s="15">
        <v>883109</v>
      </c>
      <c r="H9" s="15">
        <v>826600</v>
      </c>
      <c r="I9" s="16">
        <f t="shared" si="0"/>
        <v>6.83631744495523</v>
      </c>
    </row>
    <row r="10" ht="19.5" customHeight="1" spans="1:9">
      <c r="A10" s="6" t="s">
        <v>162</v>
      </c>
      <c r="B10" s="6"/>
      <c r="C10" s="43"/>
      <c r="D10" s="15"/>
      <c r="E10" s="15"/>
      <c r="F10" s="14" t="s">
        <v>156</v>
      </c>
      <c r="G10" s="15">
        <v>1189</v>
      </c>
      <c r="H10" s="15">
        <v>1301</v>
      </c>
      <c r="I10" s="16">
        <f t="shared" si="0"/>
        <v>-8.60876249039201</v>
      </c>
    </row>
    <row r="11" ht="19.5" customHeight="1" spans="1:9">
      <c r="A11" s="13" t="s">
        <v>163</v>
      </c>
      <c r="B11" s="15"/>
      <c r="C11" s="15"/>
      <c r="D11" s="15"/>
      <c r="E11" s="15"/>
      <c r="F11" s="14" t="s">
        <v>156</v>
      </c>
      <c r="G11" s="15">
        <v>628122</v>
      </c>
      <c r="H11" s="15">
        <v>593571</v>
      </c>
      <c r="I11" s="16">
        <f t="shared" si="0"/>
        <v>5.82087062878746</v>
      </c>
    </row>
    <row r="12" ht="19.5" customHeight="1" spans="1:9">
      <c r="A12" s="13" t="s">
        <v>164</v>
      </c>
      <c r="B12" s="15"/>
      <c r="C12" s="15"/>
      <c r="D12" s="15"/>
      <c r="E12" s="15"/>
      <c r="F12" s="14" t="s">
        <v>165</v>
      </c>
      <c r="G12" s="15">
        <v>5000718</v>
      </c>
      <c r="H12" s="15">
        <v>4696030</v>
      </c>
      <c r="I12" s="16">
        <f t="shared" si="0"/>
        <v>6.48820386581856</v>
      </c>
    </row>
    <row r="13" ht="19.5" customHeight="1" spans="1:9">
      <c r="A13" s="13" t="s">
        <v>166</v>
      </c>
      <c r="B13" s="15"/>
      <c r="C13" s="15"/>
      <c r="D13" s="15"/>
      <c r="E13" s="15"/>
      <c r="F13" s="14" t="s">
        <v>156</v>
      </c>
      <c r="G13" s="15">
        <v>91918</v>
      </c>
      <c r="H13" s="15">
        <v>92467</v>
      </c>
      <c r="I13" s="16">
        <f t="shared" si="0"/>
        <v>-0.593725329036303</v>
      </c>
    </row>
    <row r="14" ht="19.5" customHeight="1" spans="1:9">
      <c r="A14" s="13" t="s">
        <v>167</v>
      </c>
      <c r="B14" s="15"/>
      <c r="C14" s="15"/>
      <c r="D14" s="15"/>
      <c r="E14" s="15"/>
      <c r="F14" s="14" t="s">
        <v>156</v>
      </c>
      <c r="G14" s="15">
        <v>14507</v>
      </c>
      <c r="H14" s="15">
        <v>15653</v>
      </c>
      <c r="I14" s="16">
        <f t="shared" si="0"/>
        <v>-7.32128026576375</v>
      </c>
    </row>
    <row r="15" ht="19.5" customHeight="1" spans="1:9">
      <c r="A15" s="13" t="s">
        <v>160</v>
      </c>
      <c r="B15" s="42"/>
      <c r="C15" s="13"/>
      <c r="D15" s="15"/>
      <c r="E15" s="15"/>
      <c r="F15" s="14" t="s">
        <v>156</v>
      </c>
      <c r="G15" s="15">
        <v>3274</v>
      </c>
      <c r="H15" s="15">
        <v>4210</v>
      </c>
      <c r="I15" s="16">
        <f t="shared" si="0"/>
        <v>-22.2327790973872</v>
      </c>
    </row>
    <row r="16" ht="19.5" customHeight="1" spans="1:9">
      <c r="A16" s="13" t="s">
        <v>168</v>
      </c>
      <c r="B16" s="42"/>
      <c r="C16" s="13"/>
      <c r="D16" s="15"/>
      <c r="E16" s="15"/>
      <c r="F16" s="14" t="s">
        <v>156</v>
      </c>
      <c r="G16" s="15">
        <v>74095</v>
      </c>
      <c r="H16" s="15">
        <v>72534</v>
      </c>
      <c r="I16" s="16">
        <f t="shared" si="0"/>
        <v>2.15209419031075</v>
      </c>
    </row>
    <row r="17" ht="19.5" customHeight="1" spans="1:9">
      <c r="A17" s="6" t="s">
        <v>162</v>
      </c>
      <c r="B17" s="6"/>
      <c r="C17" s="43"/>
      <c r="D17" s="15"/>
      <c r="E17" s="15"/>
      <c r="F17" s="14" t="s">
        <v>156</v>
      </c>
      <c r="G17" s="15">
        <v>42</v>
      </c>
      <c r="H17" s="15">
        <v>70</v>
      </c>
      <c r="I17" s="16">
        <f t="shared" si="0"/>
        <v>-40</v>
      </c>
    </row>
    <row r="18" ht="19.5" customHeight="1" spans="1:9">
      <c r="A18" s="13" t="s">
        <v>169</v>
      </c>
      <c r="B18" s="15"/>
      <c r="C18" s="15"/>
      <c r="D18" s="15"/>
      <c r="E18" s="15"/>
      <c r="F18" s="14" t="s">
        <v>156</v>
      </c>
      <c r="G18" s="15">
        <v>23013</v>
      </c>
      <c r="H18" s="15">
        <v>23479</v>
      </c>
      <c r="I18" s="16">
        <f t="shared" si="0"/>
        <v>-1.98475233187104</v>
      </c>
    </row>
    <row r="19" ht="19.5" customHeight="1" spans="1:9">
      <c r="A19" s="13" t="s">
        <v>170</v>
      </c>
      <c r="B19" s="15"/>
      <c r="C19" s="15"/>
      <c r="D19" s="15"/>
      <c r="E19" s="15"/>
      <c r="F19" s="14" t="s">
        <v>171</v>
      </c>
      <c r="G19" s="15">
        <v>223816</v>
      </c>
      <c r="H19" s="15">
        <v>232515</v>
      </c>
      <c r="I19" s="16">
        <f t="shared" si="0"/>
        <v>-3.74126400447284</v>
      </c>
    </row>
    <row r="20" ht="19.5" customHeight="1" spans="1:9">
      <c r="A20" s="13" t="s">
        <v>172</v>
      </c>
      <c r="B20" s="15"/>
      <c r="C20" s="15"/>
      <c r="D20" s="15"/>
      <c r="E20" s="15"/>
      <c r="F20" s="14" t="s">
        <v>173</v>
      </c>
      <c r="G20" s="15">
        <v>3590</v>
      </c>
      <c r="H20" s="15">
        <v>3422</v>
      </c>
      <c r="I20" s="16">
        <f t="shared" si="0"/>
        <v>4.90940970192869</v>
      </c>
    </row>
    <row r="21" ht="19.5" customHeight="1" spans="1:9">
      <c r="A21" s="13" t="s">
        <v>174</v>
      </c>
      <c r="B21" s="15"/>
      <c r="C21" s="15"/>
      <c r="D21" s="15"/>
      <c r="E21" s="15"/>
      <c r="F21" s="14" t="s">
        <v>173</v>
      </c>
      <c r="G21" s="15">
        <v>725612</v>
      </c>
      <c r="H21" s="15">
        <v>534479</v>
      </c>
      <c r="I21" s="16">
        <f t="shared" si="0"/>
        <v>35.7606192198384</v>
      </c>
    </row>
    <row r="22" ht="19.5" customHeight="1" spans="1:9">
      <c r="A22" s="13" t="s">
        <v>175</v>
      </c>
      <c r="B22" s="15"/>
      <c r="C22" s="15"/>
      <c r="D22" s="15"/>
      <c r="E22" s="15"/>
      <c r="F22" s="14" t="s">
        <v>173</v>
      </c>
      <c r="G22" s="132" t="s">
        <v>112</v>
      </c>
      <c r="H22" s="132" t="s">
        <v>112</v>
      </c>
      <c r="I22" s="133" t="s">
        <v>112</v>
      </c>
    </row>
    <row r="23" ht="19.5" customHeight="1" spans="1:9">
      <c r="A23" s="13" t="s">
        <v>176</v>
      </c>
      <c r="B23" s="15"/>
      <c r="C23" s="15"/>
      <c r="D23" s="15"/>
      <c r="E23" s="15"/>
      <c r="F23" s="14" t="s">
        <v>173</v>
      </c>
      <c r="G23" s="15">
        <v>5742</v>
      </c>
      <c r="H23" s="15">
        <v>5952</v>
      </c>
      <c r="I23" s="16">
        <f t="shared" si="0"/>
        <v>-3.52822580645162</v>
      </c>
    </row>
    <row r="24" ht="19.5" customHeight="1" spans="1:9">
      <c r="A24" s="13" t="s">
        <v>177</v>
      </c>
      <c r="B24" s="15"/>
      <c r="C24" s="15"/>
      <c r="D24" s="15"/>
      <c r="E24" s="15"/>
      <c r="F24" s="14" t="s">
        <v>173</v>
      </c>
      <c r="G24" s="132" t="s">
        <v>112</v>
      </c>
      <c r="H24" s="132" t="s">
        <v>112</v>
      </c>
      <c r="I24" s="133" t="s">
        <v>112</v>
      </c>
    </row>
    <row r="25" ht="19.5" customHeight="1" spans="1:9">
      <c r="A25" s="13" t="s">
        <v>178</v>
      </c>
      <c r="B25" s="15"/>
      <c r="C25" s="15"/>
      <c r="D25" s="15"/>
      <c r="E25" s="15"/>
      <c r="F25" s="14" t="s">
        <v>179</v>
      </c>
      <c r="G25" s="44">
        <v>151</v>
      </c>
      <c r="H25" s="44">
        <v>157</v>
      </c>
      <c r="I25" s="53">
        <f t="shared" si="0"/>
        <v>-3.82165605095541</v>
      </c>
    </row>
    <row r="26" ht="19.5" customHeight="1" spans="1:9">
      <c r="A26" s="1" t="s">
        <v>180</v>
      </c>
      <c r="B26" s="1"/>
      <c r="C26" s="13"/>
      <c r="D26" s="15"/>
      <c r="E26" s="15"/>
      <c r="F26" s="14" t="s">
        <v>181</v>
      </c>
      <c r="G26" s="45">
        <v>26254</v>
      </c>
      <c r="H26" s="45">
        <v>26401</v>
      </c>
      <c r="I26" s="53">
        <f t="shared" si="0"/>
        <v>-0.556797091019277</v>
      </c>
    </row>
    <row r="27" ht="19.5" customHeight="1" spans="1:9">
      <c r="A27" s="1" t="s">
        <v>182</v>
      </c>
      <c r="B27" s="1"/>
      <c r="C27" s="13"/>
      <c r="D27" s="15"/>
      <c r="E27" s="15"/>
      <c r="F27" s="14" t="s">
        <v>181</v>
      </c>
      <c r="G27" s="44">
        <v>528811</v>
      </c>
      <c r="H27" s="44">
        <v>518042</v>
      </c>
      <c r="I27" s="53">
        <f t="shared" si="0"/>
        <v>2.07878897849983</v>
      </c>
    </row>
    <row r="28" ht="19.5" customHeight="1" spans="1:9">
      <c r="A28" s="1" t="s">
        <v>183</v>
      </c>
      <c r="B28" s="1"/>
      <c r="C28" s="13"/>
      <c r="D28" s="15"/>
      <c r="E28" s="15"/>
      <c r="F28" s="14" t="s">
        <v>184</v>
      </c>
      <c r="G28" s="44">
        <v>212177</v>
      </c>
      <c r="H28" s="44">
        <v>208052</v>
      </c>
      <c r="I28" s="53">
        <f t="shared" si="0"/>
        <v>1.98267740757119</v>
      </c>
    </row>
    <row r="29" ht="19.5" customHeight="1" spans="1:9">
      <c r="A29" s="1" t="s">
        <v>185</v>
      </c>
      <c r="B29" s="1"/>
      <c r="C29" s="13"/>
      <c r="D29" s="15"/>
      <c r="E29" s="15"/>
      <c r="F29" s="14" t="s">
        <v>179</v>
      </c>
      <c r="G29" s="44">
        <v>8</v>
      </c>
      <c r="H29" s="44">
        <v>9</v>
      </c>
      <c r="I29" s="53">
        <f t="shared" si="0"/>
        <v>-11.1111111111111</v>
      </c>
    </row>
    <row r="30" ht="19.5" customHeight="1" spans="1:9">
      <c r="A30" s="1" t="s">
        <v>180</v>
      </c>
      <c r="B30" s="1"/>
      <c r="C30" s="13"/>
      <c r="D30" s="15"/>
      <c r="E30" s="15"/>
      <c r="F30" s="14" t="s">
        <v>181</v>
      </c>
      <c r="G30" s="44">
        <v>941</v>
      </c>
      <c r="H30" s="44">
        <v>1088</v>
      </c>
      <c r="I30" s="53">
        <f t="shared" si="0"/>
        <v>-13.5110294117647</v>
      </c>
    </row>
    <row r="31" ht="19.5" customHeight="1" spans="1:9">
      <c r="A31" s="13" t="s">
        <v>186</v>
      </c>
      <c r="B31" s="15"/>
      <c r="C31" s="15"/>
      <c r="D31" s="15"/>
      <c r="E31" s="15"/>
      <c r="F31" s="14" t="s">
        <v>179</v>
      </c>
      <c r="G31" s="44">
        <v>29</v>
      </c>
      <c r="H31" s="44">
        <v>29</v>
      </c>
      <c r="I31" s="53">
        <f t="shared" si="0"/>
        <v>0</v>
      </c>
    </row>
    <row r="32" ht="19.5" customHeight="1" spans="1:9">
      <c r="A32" s="13" t="s">
        <v>187</v>
      </c>
      <c r="B32" s="15"/>
      <c r="C32" s="15"/>
      <c r="D32" s="15"/>
      <c r="E32" s="15"/>
      <c r="F32" s="14" t="s">
        <v>181</v>
      </c>
      <c r="G32" s="44">
        <v>25313</v>
      </c>
      <c r="H32" s="44">
        <v>25313</v>
      </c>
      <c r="I32" s="53">
        <f t="shared" si="0"/>
        <v>0</v>
      </c>
    </row>
    <row r="33" ht="19.5" customHeight="1" spans="1:9">
      <c r="A33" s="13" t="s">
        <v>188</v>
      </c>
      <c r="B33" s="15"/>
      <c r="C33" s="15"/>
      <c r="D33" s="15"/>
      <c r="E33" s="15"/>
      <c r="F33" s="14" t="s">
        <v>189</v>
      </c>
      <c r="G33" s="45">
        <v>60520</v>
      </c>
      <c r="H33" s="45">
        <v>60520</v>
      </c>
      <c r="I33" s="53">
        <f t="shared" si="0"/>
        <v>0</v>
      </c>
    </row>
    <row r="34" spans="1:9">
      <c r="A34" s="1" t="s">
        <v>190</v>
      </c>
      <c r="B34" s="1"/>
      <c r="C34" s="13"/>
      <c r="D34" s="15"/>
      <c r="E34" s="15"/>
      <c r="F34" s="14" t="s">
        <v>179</v>
      </c>
      <c r="G34" s="44">
        <v>114</v>
      </c>
      <c r="H34" s="44">
        <v>119</v>
      </c>
      <c r="I34" s="53">
        <f t="shared" si="0"/>
        <v>-4.20168067226891</v>
      </c>
    </row>
    <row r="35" ht="15" spans="1:9">
      <c r="A35" s="46" t="s">
        <v>182</v>
      </c>
      <c r="B35" s="47"/>
      <c r="C35" s="47"/>
      <c r="D35" s="47"/>
      <c r="E35" s="47"/>
      <c r="F35" s="48" t="s">
        <v>191</v>
      </c>
      <c r="G35" s="49">
        <v>468291</v>
      </c>
      <c r="H35" s="49">
        <v>457522</v>
      </c>
      <c r="I35" s="54">
        <f t="shared" si="0"/>
        <v>2.35376659483042</v>
      </c>
    </row>
    <row r="36" ht="39.75" customHeight="1" spans="1:9">
      <c r="A36" s="50" t="s">
        <v>192</v>
      </c>
      <c r="B36" s="51"/>
      <c r="C36" s="51"/>
      <c r="D36" s="51"/>
      <c r="E36" s="51"/>
      <c r="F36" s="51"/>
      <c r="G36" s="51"/>
      <c r="H36" s="51"/>
      <c r="I36" s="51"/>
    </row>
  </sheetData>
  <mergeCells count="11">
    <mergeCell ref="A1:I1"/>
    <mergeCell ref="A10:C10"/>
    <mergeCell ref="A17:C17"/>
    <mergeCell ref="A31:C31"/>
    <mergeCell ref="A32:C32"/>
    <mergeCell ref="A33:C33"/>
    <mergeCell ref="A36:I36"/>
    <mergeCell ref="G2:G3"/>
    <mergeCell ref="H2:H3"/>
    <mergeCell ref="I2:I3"/>
    <mergeCell ref="A2:C3"/>
  </mergeCells>
  <pageMargins left="0.75" right="0.75" top="1" bottom="1" header="0.5" footer="0.5"/>
  <pageSetup paperSize="9" orientation="portrait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L6" sqref="L6"/>
    </sheetView>
  </sheetViews>
  <sheetFormatPr defaultColWidth="9" defaultRowHeight="14.25"/>
  <cols>
    <col min="1" max="1" width="29.75" style="2" customWidth="1"/>
    <col min="2" max="2" width="8.25" style="21" customWidth="1"/>
    <col min="3" max="7" width="7.625" style="21" customWidth="1"/>
    <col min="8" max="8" width="8.625" style="21" customWidth="1"/>
    <col min="9" max="16384" width="9" style="2"/>
  </cols>
  <sheetData>
    <row r="1" ht="30" customHeight="1" spans="1:8">
      <c r="A1" s="3" t="s">
        <v>193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22"/>
      <c r="B2" s="6"/>
      <c r="C2" s="6"/>
      <c r="D2" s="6"/>
      <c r="E2" s="6"/>
      <c r="F2" s="6"/>
      <c r="G2" s="23" t="s">
        <v>194</v>
      </c>
      <c r="H2" s="23"/>
    </row>
    <row r="3" ht="55.5" customHeight="1" spans="1:8">
      <c r="A3" s="24" t="s">
        <v>103</v>
      </c>
      <c r="B3" s="25" t="s">
        <v>195</v>
      </c>
      <c r="C3" s="25" t="s">
        <v>196</v>
      </c>
      <c r="D3" s="25" t="s">
        <v>197</v>
      </c>
      <c r="E3" s="25" t="s">
        <v>198</v>
      </c>
      <c r="F3" s="25" t="s">
        <v>199</v>
      </c>
      <c r="G3" s="25" t="s">
        <v>200</v>
      </c>
      <c r="H3" s="26" t="s">
        <v>201</v>
      </c>
    </row>
    <row r="4" ht="28.5" customHeight="1" spans="1:9">
      <c r="A4" s="27" t="s">
        <v>202</v>
      </c>
      <c r="B4" s="28">
        <v>22959.541</v>
      </c>
      <c r="C4" s="28">
        <v>629.689</v>
      </c>
      <c r="D4" s="28">
        <v>1629.088</v>
      </c>
      <c r="E4" s="28">
        <v>2631.629</v>
      </c>
      <c r="F4" s="28">
        <v>6247.308</v>
      </c>
      <c r="G4" s="134" t="s">
        <v>112</v>
      </c>
      <c r="H4" s="30">
        <v>11821.827</v>
      </c>
      <c r="I4" s="37"/>
    </row>
    <row r="5" ht="28.5" customHeight="1" spans="1:9">
      <c r="A5" s="27" t="s">
        <v>203</v>
      </c>
      <c r="B5" s="28">
        <v>22959.541</v>
      </c>
      <c r="C5" s="28">
        <v>629.689</v>
      </c>
      <c r="D5" s="28">
        <v>1629.088</v>
      </c>
      <c r="E5" s="28">
        <v>2631.629</v>
      </c>
      <c r="F5" s="28">
        <v>6247.308</v>
      </c>
      <c r="G5" s="134" t="s">
        <v>112</v>
      </c>
      <c r="H5" s="30">
        <v>11821.827</v>
      </c>
      <c r="I5" s="1"/>
    </row>
    <row r="6" ht="28.5" customHeight="1" spans="1:8">
      <c r="A6" s="27" t="s">
        <v>204</v>
      </c>
      <c r="B6" s="28">
        <v>504.589</v>
      </c>
      <c r="C6" s="28">
        <v>245.001</v>
      </c>
      <c r="D6" s="28">
        <v>259.588</v>
      </c>
      <c r="E6" s="134" t="s">
        <v>112</v>
      </c>
      <c r="F6" s="134" t="s">
        <v>112</v>
      </c>
      <c r="G6" s="134" t="s">
        <v>112</v>
      </c>
      <c r="H6" s="135" t="s">
        <v>112</v>
      </c>
    </row>
    <row r="7" ht="28.5" customHeight="1" spans="1:9">
      <c r="A7" s="27" t="s">
        <v>205</v>
      </c>
      <c r="B7" s="28">
        <v>574.392</v>
      </c>
      <c r="C7" s="28">
        <v>320.696</v>
      </c>
      <c r="D7" s="28">
        <v>195.22</v>
      </c>
      <c r="E7" s="28">
        <v>8.118</v>
      </c>
      <c r="F7" s="28">
        <v>18.638</v>
      </c>
      <c r="G7" s="134" t="s">
        <v>112</v>
      </c>
      <c r="H7" s="30">
        <v>31.72</v>
      </c>
      <c r="I7" s="38"/>
    </row>
    <row r="8" ht="28.5" customHeight="1" spans="1:9">
      <c r="A8" s="27" t="s">
        <v>206</v>
      </c>
      <c r="B8" s="28">
        <v>1438.84</v>
      </c>
      <c r="C8" s="28">
        <v>36.915</v>
      </c>
      <c r="D8" s="28">
        <v>818.719</v>
      </c>
      <c r="E8" s="28">
        <v>478.734</v>
      </c>
      <c r="F8" s="28">
        <v>45.721</v>
      </c>
      <c r="G8" s="134" t="s">
        <v>112</v>
      </c>
      <c r="H8" s="30">
        <v>58.751</v>
      </c>
      <c r="I8" s="38"/>
    </row>
    <row r="9" ht="28.5" customHeight="1" spans="1:9">
      <c r="A9" s="27" t="s">
        <v>207</v>
      </c>
      <c r="B9" s="28">
        <v>2128.857</v>
      </c>
      <c r="C9" s="28">
        <v>24.712</v>
      </c>
      <c r="D9" s="28">
        <v>289.303</v>
      </c>
      <c r="E9" s="28">
        <v>1019.398</v>
      </c>
      <c r="F9" s="28">
        <v>657.455</v>
      </c>
      <c r="G9" s="134" t="s">
        <v>112</v>
      </c>
      <c r="H9" s="30">
        <v>137.989</v>
      </c>
      <c r="I9" s="38"/>
    </row>
    <row r="10" ht="28.5" customHeight="1" spans="1:9">
      <c r="A10" s="27" t="s">
        <v>208</v>
      </c>
      <c r="B10" s="28">
        <v>18312.863</v>
      </c>
      <c r="C10" s="28">
        <v>2.365</v>
      </c>
      <c r="D10" s="28">
        <v>66.258</v>
      </c>
      <c r="E10" s="28">
        <v>1125.379</v>
      </c>
      <c r="F10" s="28">
        <v>5525.494</v>
      </c>
      <c r="G10" s="134" t="s">
        <v>112</v>
      </c>
      <c r="H10" s="30">
        <v>11593.367</v>
      </c>
      <c r="I10" s="38"/>
    </row>
    <row r="11" ht="28.5" customHeight="1" spans="1:9">
      <c r="A11" s="27" t="s">
        <v>209</v>
      </c>
      <c r="B11" s="134" t="s">
        <v>112</v>
      </c>
      <c r="C11" s="134" t="s">
        <v>112</v>
      </c>
      <c r="D11" s="134" t="s">
        <v>112</v>
      </c>
      <c r="E11" s="134" t="s">
        <v>112</v>
      </c>
      <c r="F11" s="134" t="s">
        <v>112</v>
      </c>
      <c r="G11" s="134" t="s">
        <v>112</v>
      </c>
      <c r="H11" s="135" t="s">
        <v>112</v>
      </c>
      <c r="I11" s="38"/>
    </row>
    <row r="12" ht="28.5" customHeight="1" spans="1:9">
      <c r="A12" s="27" t="s">
        <v>210</v>
      </c>
      <c r="B12" s="28">
        <v>22959.541</v>
      </c>
      <c r="C12" s="28">
        <v>629.689</v>
      </c>
      <c r="D12" s="28">
        <v>1629.215</v>
      </c>
      <c r="E12" s="28">
        <v>2631.494</v>
      </c>
      <c r="F12" s="28">
        <v>6247.308</v>
      </c>
      <c r="G12" s="134" t="s">
        <v>112</v>
      </c>
      <c r="H12" s="30">
        <v>11821.835</v>
      </c>
      <c r="I12" s="1"/>
    </row>
    <row r="13" ht="28.5" customHeight="1" spans="1:9">
      <c r="A13" s="27" t="s">
        <v>211</v>
      </c>
      <c r="B13" s="28">
        <v>22884.726</v>
      </c>
      <c r="C13" s="28">
        <v>629.689</v>
      </c>
      <c r="D13" s="28">
        <v>1603.887</v>
      </c>
      <c r="E13" s="28">
        <v>2626.552</v>
      </c>
      <c r="F13" s="28">
        <v>6217.962</v>
      </c>
      <c r="G13" s="134" t="s">
        <v>112</v>
      </c>
      <c r="H13" s="30">
        <v>11806.636</v>
      </c>
      <c r="I13" s="39"/>
    </row>
    <row r="14" ht="28.5" customHeight="1" spans="1:8">
      <c r="A14" s="27" t="s">
        <v>212</v>
      </c>
      <c r="B14" s="28">
        <v>1373.497</v>
      </c>
      <c r="C14" s="32">
        <v>522.588</v>
      </c>
      <c r="D14" s="28">
        <v>505.498</v>
      </c>
      <c r="E14" s="28">
        <v>163.441</v>
      </c>
      <c r="F14" s="28">
        <v>137.517</v>
      </c>
      <c r="G14" s="134" t="s">
        <v>112</v>
      </c>
      <c r="H14" s="30">
        <v>44.453</v>
      </c>
    </row>
    <row r="15" ht="28.5" customHeight="1" spans="1:8">
      <c r="A15" s="27" t="s">
        <v>213</v>
      </c>
      <c r="B15" s="28">
        <v>21511.229</v>
      </c>
      <c r="C15" s="28">
        <v>107.101</v>
      </c>
      <c r="D15" s="28">
        <v>1098.389</v>
      </c>
      <c r="E15" s="28">
        <v>2463.111</v>
      </c>
      <c r="F15" s="28">
        <v>6080.445</v>
      </c>
      <c r="G15" s="134" t="s">
        <v>112</v>
      </c>
      <c r="H15" s="30">
        <v>11762.183</v>
      </c>
    </row>
    <row r="16" ht="28.5" customHeight="1" spans="1:8">
      <c r="A16" s="27" t="s">
        <v>214</v>
      </c>
      <c r="B16" s="28">
        <v>66.328</v>
      </c>
      <c r="C16" s="134" t="s">
        <v>112</v>
      </c>
      <c r="D16" s="28">
        <v>16.841</v>
      </c>
      <c r="E16" s="28">
        <v>4.942</v>
      </c>
      <c r="F16" s="28">
        <v>29.346</v>
      </c>
      <c r="G16" s="134" t="s">
        <v>112</v>
      </c>
      <c r="H16" s="30">
        <v>15.199</v>
      </c>
    </row>
    <row r="17" ht="28.5" customHeight="1" spans="1:8">
      <c r="A17" s="27" t="s">
        <v>215</v>
      </c>
      <c r="B17" s="28">
        <v>8.487</v>
      </c>
      <c r="C17" s="134" t="s">
        <v>112</v>
      </c>
      <c r="D17" s="28">
        <v>8.487</v>
      </c>
      <c r="E17" s="134" t="s">
        <v>112</v>
      </c>
      <c r="F17" s="134" t="s">
        <v>112</v>
      </c>
      <c r="G17" s="134" t="s">
        <v>112</v>
      </c>
      <c r="H17" s="135" t="s">
        <v>112</v>
      </c>
    </row>
    <row r="18" ht="28.5" customHeight="1" spans="1:9">
      <c r="A18" s="27" t="s">
        <v>216</v>
      </c>
      <c r="B18" s="28">
        <v>22959.09</v>
      </c>
      <c r="C18" s="28">
        <v>629.246</v>
      </c>
      <c r="D18" s="28">
        <v>1629.215</v>
      </c>
      <c r="E18" s="28">
        <v>2631.494</v>
      </c>
      <c r="F18" s="28">
        <v>6247.308</v>
      </c>
      <c r="G18" s="134" t="s">
        <v>112</v>
      </c>
      <c r="H18" s="30">
        <v>11821.827</v>
      </c>
      <c r="I18" s="38"/>
    </row>
    <row r="19" ht="28.5" customHeight="1" spans="1:8">
      <c r="A19" s="27" t="s">
        <v>217</v>
      </c>
      <c r="B19" s="28">
        <v>16447.967</v>
      </c>
      <c r="C19" s="28">
        <v>546.433</v>
      </c>
      <c r="D19" s="28">
        <v>1324.177</v>
      </c>
      <c r="E19" s="28">
        <v>1223.004</v>
      </c>
      <c r="F19" s="28">
        <v>2562.086</v>
      </c>
      <c r="G19" s="134" t="s">
        <v>112</v>
      </c>
      <c r="H19" s="30">
        <v>10792.267</v>
      </c>
    </row>
    <row r="20" ht="28.5" customHeight="1" spans="1:9">
      <c r="A20" s="27" t="s">
        <v>218</v>
      </c>
      <c r="B20" s="28">
        <v>3400</v>
      </c>
      <c r="C20" s="28">
        <v>915</v>
      </c>
      <c r="D20" s="28">
        <v>778</v>
      </c>
      <c r="E20" s="28">
        <v>428</v>
      </c>
      <c r="F20" s="28">
        <v>746</v>
      </c>
      <c r="G20" s="134" t="s">
        <v>112</v>
      </c>
      <c r="H20" s="30">
        <v>533</v>
      </c>
      <c r="I20" s="1"/>
    </row>
    <row r="21" ht="28.5" customHeight="1" spans="1:9">
      <c r="A21" s="27" t="s">
        <v>219</v>
      </c>
      <c r="B21" s="28">
        <v>261938.44</v>
      </c>
      <c r="C21" s="28">
        <v>67993.99</v>
      </c>
      <c r="D21" s="28">
        <v>147828.35</v>
      </c>
      <c r="E21" s="28">
        <v>15130.2</v>
      </c>
      <c r="F21" s="28">
        <v>19400.5</v>
      </c>
      <c r="G21" s="134" t="s">
        <v>112</v>
      </c>
      <c r="H21" s="30">
        <v>11585.4</v>
      </c>
      <c r="I21" s="39"/>
    </row>
    <row r="22" ht="28.5" customHeight="1" spans="1:9">
      <c r="A22" s="33" t="s">
        <v>220</v>
      </c>
      <c r="B22" s="34">
        <v>20</v>
      </c>
      <c r="C22" s="136" t="s">
        <v>112</v>
      </c>
      <c r="D22" s="34">
        <v>2</v>
      </c>
      <c r="E22" s="34">
        <v>3</v>
      </c>
      <c r="F22" s="34">
        <v>8</v>
      </c>
      <c r="G22" s="136" t="s">
        <v>112</v>
      </c>
      <c r="H22" s="36">
        <v>7</v>
      </c>
      <c r="I22" s="1"/>
    </row>
    <row r="23" ht="22.5" customHeight="1" spans="1:1">
      <c r="A23" s="2" t="s">
        <v>151</v>
      </c>
    </row>
  </sheetData>
  <mergeCells count="2">
    <mergeCell ref="A1:H1"/>
    <mergeCell ref="G2:H2"/>
  </mergeCells>
  <pageMargins left="0.551181102362205" right="0.551181102362205" top="0.984251968503937" bottom="0.984251968503937" header="0.511811023622047" footer="0.511811023622047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zoomScale="93" zoomScaleNormal="93" workbookViewId="0">
      <selection activeCell="G4" sqref="G4"/>
    </sheetView>
  </sheetViews>
  <sheetFormatPr defaultColWidth="9" defaultRowHeight="14.25" outlineLevelCol="4"/>
  <cols>
    <col min="1" max="1" width="20.5" style="2" customWidth="1"/>
    <col min="2" max="2" width="9" style="2"/>
    <col min="3" max="3" width="15" style="2" customWidth="1"/>
    <col min="4" max="4" width="13.5" style="2" customWidth="1"/>
    <col min="5" max="5" width="17.875" style="2" customWidth="1"/>
    <col min="6" max="16384" width="9" style="2"/>
  </cols>
  <sheetData>
    <row r="1" ht="20.25" spans="1:5">
      <c r="A1" s="3" t="s">
        <v>221</v>
      </c>
      <c r="B1" s="4"/>
      <c r="C1" s="4"/>
      <c r="D1" s="4"/>
      <c r="E1" s="4"/>
    </row>
    <row r="2" s="1" customFormat="1" ht="19.5" spans="1:5">
      <c r="A2" s="5"/>
      <c r="B2" s="6"/>
      <c r="C2" s="6"/>
      <c r="D2" s="6"/>
      <c r="E2" s="6"/>
    </row>
    <row r="3" ht="24.95" customHeight="1" spans="1:5">
      <c r="A3" s="7" t="s">
        <v>103</v>
      </c>
      <c r="B3" s="8" t="s">
        <v>153</v>
      </c>
      <c r="C3" s="8" t="s">
        <v>96</v>
      </c>
      <c r="D3" s="8" t="s">
        <v>95</v>
      </c>
      <c r="E3" s="9" t="s">
        <v>122</v>
      </c>
    </row>
    <row r="4" ht="24.95" customHeight="1" spans="1:5">
      <c r="A4" s="10"/>
      <c r="B4" s="11" t="s">
        <v>154</v>
      </c>
      <c r="C4" s="11"/>
      <c r="D4" s="11"/>
      <c r="E4" s="12"/>
    </row>
    <row r="5" ht="24.95" customHeight="1" spans="1:5">
      <c r="A5" s="13" t="s">
        <v>222</v>
      </c>
      <c r="B5" s="14" t="s">
        <v>223</v>
      </c>
      <c r="C5" s="15">
        <v>149</v>
      </c>
      <c r="D5" s="15">
        <v>149</v>
      </c>
      <c r="E5" s="16">
        <f>C5/D5*100-100</f>
        <v>0</v>
      </c>
    </row>
    <row r="6" ht="24.95" customHeight="1" spans="1:5">
      <c r="A6" s="13" t="s">
        <v>224</v>
      </c>
      <c r="B6" s="14" t="s">
        <v>223</v>
      </c>
      <c r="C6" s="15">
        <v>33</v>
      </c>
      <c r="D6" s="15">
        <v>36</v>
      </c>
      <c r="E6" s="16">
        <f t="shared" ref="E6:E18" si="0">C6/D6*100-100</f>
        <v>-8.33333333333334</v>
      </c>
    </row>
    <row r="7" ht="24.95" customHeight="1" spans="1:5">
      <c r="A7" s="13" t="s">
        <v>225</v>
      </c>
      <c r="B7" s="14" t="s">
        <v>226</v>
      </c>
      <c r="C7" s="17">
        <v>90.11</v>
      </c>
      <c r="D7" s="17">
        <v>104.2</v>
      </c>
      <c r="E7" s="16">
        <f t="shared" si="0"/>
        <v>-13.5220729366603</v>
      </c>
    </row>
    <row r="8" ht="24.95" customHeight="1" spans="1:5">
      <c r="A8" s="13" t="s">
        <v>227</v>
      </c>
      <c r="B8" s="14" t="s">
        <v>228</v>
      </c>
      <c r="C8" s="17">
        <v>2591.21</v>
      </c>
      <c r="D8" s="17">
        <v>2619.15</v>
      </c>
      <c r="E8" s="16">
        <f t="shared" si="0"/>
        <v>-1.0667582994483</v>
      </c>
    </row>
    <row r="9" ht="27" customHeight="1" spans="1:5">
      <c r="A9" s="13" t="s">
        <v>229</v>
      </c>
      <c r="B9" s="14" t="s">
        <v>226</v>
      </c>
      <c r="C9" s="17">
        <v>14937.4327</v>
      </c>
      <c r="D9" s="17">
        <v>12061.811</v>
      </c>
      <c r="E9" s="16">
        <f t="shared" si="0"/>
        <v>23.8407126425708</v>
      </c>
    </row>
    <row r="10" ht="24.95" customHeight="1" spans="1:5">
      <c r="A10" s="13" t="s">
        <v>230</v>
      </c>
      <c r="B10" s="14" t="s">
        <v>231</v>
      </c>
      <c r="C10" s="17">
        <v>262024.4972</v>
      </c>
      <c r="D10" s="17">
        <v>242181.45</v>
      </c>
      <c r="E10" s="16">
        <f t="shared" si="0"/>
        <v>8.19346287669845</v>
      </c>
    </row>
    <row r="11" ht="24.95" customHeight="1" spans="1:5">
      <c r="A11" s="13" t="s">
        <v>232</v>
      </c>
      <c r="B11" s="14" t="s">
        <v>231</v>
      </c>
      <c r="C11" s="17">
        <v>134637.1572</v>
      </c>
      <c r="D11" s="17">
        <v>114104.39</v>
      </c>
      <c r="E11" s="16">
        <f t="shared" si="0"/>
        <v>17.9947215001982</v>
      </c>
    </row>
    <row r="12" ht="24.95" customHeight="1" spans="1:5">
      <c r="A12" s="13" t="s">
        <v>233</v>
      </c>
      <c r="B12" s="14" t="s">
        <v>231</v>
      </c>
      <c r="C12" s="17">
        <v>935472.466722</v>
      </c>
      <c r="D12" s="17">
        <f>D13+D14</f>
        <v>892983.14183</v>
      </c>
      <c r="E12" s="16">
        <f t="shared" si="0"/>
        <v>4.7581329256593</v>
      </c>
    </row>
    <row r="13" ht="24.95" customHeight="1" spans="1:5">
      <c r="A13" s="18" t="s">
        <v>234</v>
      </c>
      <c r="B13" s="14" t="s">
        <v>231</v>
      </c>
      <c r="C13" s="17">
        <v>241666.216722</v>
      </c>
      <c r="D13" s="17">
        <v>209040.44183</v>
      </c>
      <c r="E13" s="16">
        <f t="shared" si="0"/>
        <v>15.6073985523493</v>
      </c>
    </row>
    <row r="14" ht="24.95" customHeight="1" spans="1:5">
      <c r="A14" s="18" t="s">
        <v>235</v>
      </c>
      <c r="B14" s="14" t="s">
        <v>231</v>
      </c>
      <c r="C14" s="17">
        <v>693806.25</v>
      </c>
      <c r="D14" s="17">
        <v>683942.7</v>
      </c>
      <c r="E14" s="16">
        <f t="shared" si="0"/>
        <v>1.44216028623451</v>
      </c>
    </row>
    <row r="15" ht="24.95" customHeight="1" spans="1:5">
      <c r="A15" s="13" t="s">
        <v>236</v>
      </c>
      <c r="B15" s="14" t="s">
        <v>237</v>
      </c>
      <c r="C15" s="17">
        <v>727.7521</v>
      </c>
      <c r="D15" s="17">
        <v>732.7</v>
      </c>
      <c r="E15" s="16">
        <f t="shared" si="0"/>
        <v>-0.675296847277195</v>
      </c>
    </row>
    <row r="16" ht="24.95" customHeight="1" spans="1:5">
      <c r="A16" s="13" t="s">
        <v>238</v>
      </c>
      <c r="B16" s="14" t="s">
        <v>237</v>
      </c>
      <c r="C16" s="17">
        <v>47.2598</v>
      </c>
      <c r="D16" s="17">
        <v>50.8</v>
      </c>
      <c r="E16" s="16">
        <f t="shared" si="0"/>
        <v>-6.96889763779527</v>
      </c>
    </row>
    <row r="17" ht="24.95" customHeight="1" spans="1:5">
      <c r="A17" s="13" t="s">
        <v>239</v>
      </c>
      <c r="B17" s="14" t="s">
        <v>237</v>
      </c>
      <c r="C17" s="17">
        <v>214.4821</v>
      </c>
      <c r="D17" s="17">
        <v>207.7</v>
      </c>
      <c r="E17" s="16">
        <f t="shared" si="0"/>
        <v>3.26533461723642</v>
      </c>
    </row>
    <row r="18" ht="24.95" customHeight="1" spans="1:5">
      <c r="A18" s="13" t="s">
        <v>240</v>
      </c>
      <c r="B18" s="14" t="s">
        <v>237</v>
      </c>
      <c r="C18" s="19">
        <v>662.8711</v>
      </c>
      <c r="D18" s="19">
        <v>642.4</v>
      </c>
      <c r="E18" s="16">
        <f t="shared" si="0"/>
        <v>3.18665940224159</v>
      </c>
    </row>
    <row r="19" ht="43.5" customHeight="1" spans="1:5">
      <c r="A19" s="20" t="s">
        <v>241</v>
      </c>
      <c r="B19" s="20"/>
      <c r="C19" s="20"/>
      <c r="D19" s="20"/>
      <c r="E19" s="20"/>
    </row>
    <row r="20" ht="24.95" customHeight="1"/>
    <row r="21" ht="24.95" customHeight="1"/>
    <row r="22" ht="40.5" customHeight="1"/>
  </sheetData>
  <mergeCells count="6">
    <mergeCell ref="A1:E1"/>
    <mergeCell ref="A19:E19"/>
    <mergeCell ref="A3:A4"/>
    <mergeCell ref="C3:C4"/>
    <mergeCell ref="D3:D4"/>
    <mergeCell ref="E3:E4"/>
  </mergeCells>
  <pageMargins left="0.75" right="0.75" top="1" bottom="1" header="0.5" footer="0.5"/>
  <pageSetup paperSize="9" orientation="portrait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客货运输量及邮电业务总量(1)</vt:lpstr>
      <vt:lpstr>客货运输量及邮电业务总量续表(2)</vt:lpstr>
      <vt:lpstr>全社会货运量和客运量(3)</vt:lpstr>
      <vt:lpstr>全社会货运量和客运量续表(4)</vt:lpstr>
      <vt:lpstr>港口货物吞量(5)</vt:lpstr>
      <vt:lpstr>民用车辆和运输船舶拥有量(6)</vt:lpstr>
      <vt:lpstr>公路基本情况(7)</vt:lpstr>
      <vt:lpstr>邮电事业基本情况(8)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丘春俏</cp:lastModifiedBy>
  <cp:revision>1</cp:revision>
  <dcterms:created xsi:type="dcterms:W3CDTF">2011-04-27T23:03:00Z</dcterms:created>
  <cp:lastPrinted>2021-07-09T19:31:00Z</cp:lastPrinted>
  <dcterms:modified xsi:type="dcterms:W3CDTF">2024-10-17T05:58:48Z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ACEC4D1E362A47DFA93D6E51ACDEECD9</vt:lpwstr>
  </property>
</Properties>
</file>