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分配总表" sheetId="1" r:id="rId1"/>
    <sheet name="绩效目标表" sheetId="6" r:id="rId2"/>
  </sheets>
  <calcPr calcId="144525"/>
</workbook>
</file>

<file path=xl/sharedStrings.xml><?xml version="1.0" encoding="utf-8"?>
<sst xmlns="http://schemas.openxmlformats.org/spreadsheetml/2006/main" count="97" uniqueCount="87">
  <si>
    <t>2022年中央集中彩票公益金支持社会福利事业专项资金分配总表</t>
  </si>
  <si>
    <t>金额：万元</t>
  </si>
  <si>
    <t>地区</t>
  </si>
  <si>
    <t>老年人福利类项目</t>
  </si>
  <si>
    <t>残疾人福利类项目</t>
  </si>
  <si>
    <t>儿童福利类项目</t>
  </si>
  <si>
    <t>合计</t>
  </si>
  <si>
    <t>其中</t>
  </si>
  <si>
    <t>福彩圆梦·孤儿助学工程</t>
  </si>
  <si>
    <t>孤儿医疗康复明天计划</t>
  </si>
  <si>
    <t>2021年已提前下达</t>
  </si>
  <si>
    <t>2022年下达</t>
  </si>
  <si>
    <t>湛江市合计（不含直管县）</t>
  </si>
  <si>
    <t>湛江市民政局</t>
  </si>
  <si>
    <t>湛江市社会福利院</t>
  </si>
  <si>
    <t>赤坎区</t>
  </si>
  <si>
    <t>霞山区</t>
  </si>
  <si>
    <t>坡头区</t>
  </si>
  <si>
    <t>麻章区</t>
  </si>
  <si>
    <t>经开区</t>
  </si>
  <si>
    <t>遂溪县</t>
  </si>
  <si>
    <t>吴川市</t>
  </si>
  <si>
    <t>直管县合计</t>
  </si>
  <si>
    <t>雷州市</t>
  </si>
  <si>
    <t>廉江市</t>
  </si>
  <si>
    <t>徐闻县</t>
  </si>
  <si>
    <t>总计</t>
  </si>
  <si>
    <t>绩效目标表</t>
  </si>
  <si>
    <t>（2022年度）</t>
  </si>
  <si>
    <t>专项名称</t>
  </si>
  <si>
    <t>2022年中央集中彩票公益金支持社会福利事业专项资金</t>
  </si>
  <si>
    <t>中央主管部门</t>
  </si>
  <si>
    <t>民政部</t>
  </si>
  <si>
    <t>省级财政部</t>
  </si>
  <si>
    <t>广东省财政厅</t>
  </si>
  <si>
    <t>省级主管部门</t>
  </si>
  <si>
    <t>广东省民政厅</t>
  </si>
  <si>
    <t>市级财政部门</t>
  </si>
  <si>
    <t>湛江市财政局</t>
  </si>
  <si>
    <t>市级主管部门</t>
  </si>
  <si>
    <t>资金情况</t>
  </si>
  <si>
    <t>年度金额：</t>
  </si>
  <si>
    <t>865万元</t>
  </si>
  <si>
    <t>年度总体指标</t>
  </si>
  <si>
    <t>1.支持以服务生活困难和失能失智老年人为主的城乡老年社会福利机构、城乡社区养老服务设施、农村特困人员供养服务设施改造、防疫物资及消防器材等设施设备配置，提升养老服务设施服务能力；支持特殊困难老年人家庭适老化改造，提升特殊困难老年人生活便利性和安全性；通过政府购买服务，培育居家和社区养老服务组织和机构发展，提高城乡居家和社区养老服务覆盖率。
2.支持发展精神障碍社区康复服务，促进残疾人福利服务发展。
3.支持“孤儿医疗康复明天计划”，为手术适应症孤儿手术矫治和康复等提供资助，改善受助孤儿身体状况。
4.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t>
  </si>
  <si>
    <t>绩效指标</t>
  </si>
  <si>
    <t>一级指标</t>
  </si>
  <si>
    <t>二级指标</t>
  </si>
  <si>
    <t>三级指标</t>
  </si>
  <si>
    <t>指标值</t>
  </si>
  <si>
    <t>产出指标</t>
  </si>
  <si>
    <t>数量指标</t>
  </si>
  <si>
    <t>特殊困难老年人家庭居家适老化改造户数</t>
  </si>
  <si>
    <t>≥239户</t>
  </si>
  <si>
    <t>通过政府购买服务建设开展精神障碍患者社区康复服务示范点数量</t>
  </si>
  <si>
    <t>≥1个</t>
  </si>
  <si>
    <t>登记康复对象接受规范精神服务人次数</t>
  </si>
  <si>
    <t>≥50人次</t>
  </si>
  <si>
    <t>“孤儿医疗康复明天计划”资助孤儿人数</t>
  </si>
  <si>
    <t>≥20人</t>
  </si>
  <si>
    <t>质量指标</t>
  </si>
  <si>
    <t>特殊困难老年人家庭居家适老化改造验收合格率</t>
  </si>
  <si>
    <t>特困供养人员供养服务设施基础设施建设项目验收合格率</t>
  </si>
  <si>
    <t>精神障碍社区康复服务政府购买服务招标率</t>
  </si>
  <si>
    <t>“明天计划”手术治愈率</t>
  </si>
  <si>
    <t>≥95%</t>
  </si>
  <si>
    <t>按规定标明“彩票公益金资助-中国福利彩票和中国体育彩票”宣传标识</t>
  </si>
  <si>
    <t>成本指标</t>
  </si>
  <si>
    <t>“明天计划”手术经费和康复经费支出水平</t>
  </si>
  <si>
    <t>据实结算</t>
  </si>
  <si>
    <t>财政投入比</t>
  </si>
  <si>
    <t>≤100%</t>
  </si>
  <si>
    <t>时效指标</t>
  </si>
  <si>
    <t>资金分解下达时效</t>
  </si>
  <si>
    <t>接到转移支付30日内</t>
  </si>
  <si>
    <t>按时向公众公告项目实施情况</t>
  </si>
  <si>
    <t>效益指标</t>
  </si>
  <si>
    <t>社会效益</t>
  </si>
  <si>
    <t>居家社区养老服务能力</t>
  </si>
  <si>
    <t>明显提升</t>
  </si>
  <si>
    <t>居家社区养老服务便利性和安全性</t>
  </si>
  <si>
    <t>有效实现</t>
  </si>
  <si>
    <t>满意度指标</t>
  </si>
  <si>
    <t>服务对象满意度指标</t>
  </si>
  <si>
    <t>接受居家适老化改造的特殊困难老年人满意度</t>
  </si>
  <si>
    <t>≥90%</t>
  </si>
  <si>
    <t>精神障碍社区康复服务项目群众满意度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</si>
</sst>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5"/>
      <color theme="1"/>
      <name val="宋体"/>
      <charset val="134"/>
    </font>
    <font>
      <sz val="9"/>
      <color theme="1"/>
      <name val="宋体"/>
      <charset val="134"/>
    </font>
    <font>
      <b/>
      <sz val="9"/>
      <color rgb="FF000000"/>
      <name val="宋体"/>
      <charset val="134"/>
    </font>
    <font>
      <sz val="9"/>
      <color rgb="FF000000"/>
      <name val="宋体"/>
      <charset val="134"/>
    </font>
    <font>
      <sz val="9"/>
      <name val="宋体"/>
      <charset val="134"/>
    </font>
    <font>
      <b/>
      <sz val="12"/>
      <color theme="1"/>
      <name val="宋体"/>
      <charset val="134"/>
      <scheme val="minor"/>
    </font>
    <font>
      <b/>
      <sz val="11"/>
      <color theme="1"/>
      <name val="宋体"/>
      <charset val="134"/>
      <scheme val="minor"/>
    </font>
    <font>
      <b/>
      <sz val="20"/>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9"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9" borderId="0" applyNumberFormat="0" applyBorder="0" applyAlignment="0" applyProtection="0">
      <alignment vertical="center"/>
    </xf>
    <xf numFmtId="0" fontId="16" fillId="0" borderId="11" applyNumberFormat="0" applyFill="0" applyAlignment="0" applyProtection="0">
      <alignment vertical="center"/>
    </xf>
    <xf numFmtId="0" fontId="13" fillId="10" borderId="0" applyNumberFormat="0" applyBorder="0" applyAlignment="0" applyProtection="0">
      <alignment vertical="center"/>
    </xf>
    <xf numFmtId="0" fontId="22" fillId="11" borderId="12" applyNumberFormat="0" applyAlignment="0" applyProtection="0">
      <alignment vertical="center"/>
    </xf>
    <xf numFmtId="0" fontId="23" fillId="11" borderId="8" applyNumberFormat="0" applyAlignment="0" applyProtection="0">
      <alignment vertical="center"/>
    </xf>
    <xf numFmtId="0" fontId="24" fillId="12" borderId="13"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9">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vertical="center"/>
    </xf>
    <xf numFmtId="0" fontId="7" fillId="0" borderId="0" xfId="0" applyFont="1" applyFill="1" applyAlignment="1">
      <alignment vertical="center"/>
    </xf>
    <xf numFmtId="0" fontId="0"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tabSelected="1" workbookViewId="0">
      <selection activeCell="Q13" sqref="Q13"/>
    </sheetView>
  </sheetViews>
  <sheetFormatPr defaultColWidth="9" defaultRowHeight="13.5"/>
  <cols>
    <col min="1" max="1" width="19.375" style="1" customWidth="1"/>
    <col min="2" max="2" width="8.125" style="1" customWidth="1"/>
    <col min="3" max="3" width="10.125" style="1" customWidth="1"/>
    <col min="4" max="4" width="15.125" style="27" customWidth="1"/>
    <col min="5" max="5" width="10.625" style="27" customWidth="1"/>
    <col min="6" max="7" width="9" style="26"/>
    <col min="8" max="8" width="9" style="1"/>
    <col min="9" max="10" width="14.125" style="1" customWidth="1"/>
    <col min="11" max="11" width="9" style="26"/>
    <col min="12" max="13" width="9" style="1"/>
    <col min="14" max="14" width="16.375" style="1" customWidth="1"/>
    <col min="15" max="16384" width="9" style="1"/>
  </cols>
  <sheetData>
    <row r="1" s="1" customFormat="1" ht="53" customHeight="1" spans="1:14">
      <c r="A1" s="28" t="s">
        <v>0</v>
      </c>
      <c r="B1" s="28"/>
      <c r="C1" s="28"/>
      <c r="D1" s="28"/>
      <c r="E1" s="28"/>
      <c r="F1" s="28"/>
      <c r="G1" s="28"/>
      <c r="H1" s="28"/>
      <c r="I1" s="28"/>
      <c r="J1" s="28"/>
      <c r="K1" s="28"/>
      <c r="L1" s="28"/>
      <c r="M1" s="28"/>
      <c r="N1" s="28"/>
    </row>
    <row r="2" s="1" customFormat="1" ht="25" customHeight="1" spans="1:14">
      <c r="A2" s="28"/>
      <c r="B2" s="28"/>
      <c r="C2" s="28"/>
      <c r="D2" s="28"/>
      <c r="E2" s="29"/>
      <c r="F2" s="26"/>
      <c r="G2" s="26"/>
      <c r="K2" s="26"/>
      <c r="N2" s="29" t="s">
        <v>1</v>
      </c>
    </row>
    <row r="3" s="23" customFormat="1" ht="41.1" customHeight="1" spans="1:14">
      <c r="A3" s="30" t="s">
        <v>2</v>
      </c>
      <c r="B3" s="30" t="s">
        <v>3</v>
      </c>
      <c r="C3" s="30" t="s">
        <v>4</v>
      </c>
      <c r="D3" s="30" t="s">
        <v>5</v>
      </c>
      <c r="E3" s="30"/>
      <c r="F3" s="31" t="s">
        <v>6</v>
      </c>
      <c r="G3" s="32" t="s">
        <v>7</v>
      </c>
      <c r="H3" s="33"/>
      <c r="I3" s="33"/>
      <c r="J3" s="33"/>
      <c r="K3" s="33"/>
      <c r="L3" s="33"/>
      <c r="M3" s="33"/>
      <c r="N3" s="37"/>
    </row>
    <row r="4" s="23" customFormat="1" ht="41.1" customHeight="1" spans="1:14">
      <c r="A4" s="30"/>
      <c r="B4" s="30"/>
      <c r="C4" s="30"/>
      <c r="D4" s="30" t="s">
        <v>8</v>
      </c>
      <c r="E4" s="30" t="s">
        <v>9</v>
      </c>
      <c r="F4" s="31"/>
      <c r="G4" s="30" t="s">
        <v>10</v>
      </c>
      <c r="H4" s="30" t="s">
        <v>4</v>
      </c>
      <c r="I4" s="31" t="s">
        <v>5</v>
      </c>
      <c r="J4" s="31"/>
      <c r="K4" s="30" t="s">
        <v>11</v>
      </c>
      <c r="L4" s="30" t="s">
        <v>3</v>
      </c>
      <c r="M4" s="30" t="s">
        <v>4</v>
      </c>
      <c r="N4" s="30" t="s">
        <v>5</v>
      </c>
    </row>
    <row r="5" s="24" customFormat="1" ht="51" customHeight="1" spans="1:14">
      <c r="A5" s="30"/>
      <c r="B5" s="30"/>
      <c r="C5" s="30"/>
      <c r="D5" s="30"/>
      <c r="E5" s="30"/>
      <c r="F5" s="30"/>
      <c r="G5" s="30"/>
      <c r="H5" s="30"/>
      <c r="I5" s="30" t="s">
        <v>8</v>
      </c>
      <c r="J5" s="30" t="s">
        <v>9</v>
      </c>
      <c r="K5" s="30"/>
      <c r="L5" s="30"/>
      <c r="M5" s="30"/>
      <c r="N5" s="30" t="s">
        <v>9</v>
      </c>
    </row>
    <row r="6" s="23" customFormat="1" ht="32" customHeight="1" spans="1:14">
      <c r="A6" s="30" t="s">
        <v>12</v>
      </c>
      <c r="B6" s="34">
        <v>321</v>
      </c>
      <c r="C6" s="34">
        <v>271</v>
      </c>
      <c r="D6" s="34">
        <v>67</v>
      </c>
      <c r="E6" s="34">
        <v>36</v>
      </c>
      <c r="F6" s="31">
        <f>SUM(B6:E6)</f>
        <v>695</v>
      </c>
      <c r="G6" s="35">
        <f>SUM(H6:J6)</f>
        <v>202</v>
      </c>
      <c r="H6" s="35">
        <v>131</v>
      </c>
      <c r="I6" s="35">
        <v>67</v>
      </c>
      <c r="J6" s="35">
        <v>4</v>
      </c>
      <c r="K6" s="31">
        <f>SUM(L6:N6)</f>
        <v>493</v>
      </c>
      <c r="L6" s="35">
        <v>321</v>
      </c>
      <c r="M6" s="35">
        <v>140</v>
      </c>
      <c r="N6" s="35">
        <v>32</v>
      </c>
    </row>
    <row r="7" s="25" customFormat="1" ht="51.95" customHeight="1" spans="1:14">
      <c r="A7" s="34" t="s">
        <v>13</v>
      </c>
      <c r="B7" s="34"/>
      <c r="C7" s="34">
        <f>H7+M7</f>
        <v>271</v>
      </c>
      <c r="D7" s="34"/>
      <c r="E7" s="34"/>
      <c r="F7" s="31">
        <f t="shared" ref="F7:F15" si="0">SUM(B7:E7)</f>
        <v>271</v>
      </c>
      <c r="G7" s="35">
        <f t="shared" ref="G7:G15" si="1">SUM(H7:J7)</f>
        <v>131</v>
      </c>
      <c r="H7" s="35">
        <v>131</v>
      </c>
      <c r="I7" s="35"/>
      <c r="J7" s="35"/>
      <c r="K7" s="31">
        <f t="shared" ref="K7:K15" si="2">SUM(L7:N7)</f>
        <v>140</v>
      </c>
      <c r="L7" s="35"/>
      <c r="M7" s="35">
        <v>140</v>
      </c>
      <c r="N7" s="35"/>
    </row>
    <row r="8" s="25" customFormat="1" ht="38.1" customHeight="1" spans="1:14">
      <c r="A8" s="34" t="s">
        <v>14</v>
      </c>
      <c r="B8" s="34"/>
      <c r="C8" s="34"/>
      <c r="D8" s="34">
        <f t="shared" ref="D8:D15" si="3">I8</f>
        <v>5</v>
      </c>
      <c r="E8" s="34">
        <f>J8+N8</f>
        <v>36</v>
      </c>
      <c r="F8" s="31">
        <f t="shared" si="0"/>
        <v>41</v>
      </c>
      <c r="G8" s="35">
        <f t="shared" si="1"/>
        <v>9</v>
      </c>
      <c r="H8" s="35"/>
      <c r="I8" s="35">
        <v>5</v>
      </c>
      <c r="J8" s="35">
        <v>4</v>
      </c>
      <c r="K8" s="31">
        <f t="shared" si="2"/>
        <v>32</v>
      </c>
      <c r="L8" s="35"/>
      <c r="M8" s="35"/>
      <c r="N8" s="35">
        <v>32</v>
      </c>
    </row>
    <row r="9" s="1" customFormat="1" ht="25" customHeight="1" spans="1:14">
      <c r="A9" s="34" t="s">
        <v>15</v>
      </c>
      <c r="B9" s="34">
        <f t="shared" ref="B8:B15" si="4">L9</f>
        <v>50</v>
      </c>
      <c r="C9" s="34"/>
      <c r="D9" s="34">
        <f t="shared" si="3"/>
        <v>7</v>
      </c>
      <c r="E9" s="34"/>
      <c r="F9" s="31">
        <f t="shared" si="0"/>
        <v>57</v>
      </c>
      <c r="G9" s="35">
        <f t="shared" si="1"/>
        <v>7</v>
      </c>
      <c r="H9" s="36"/>
      <c r="I9" s="38">
        <v>7</v>
      </c>
      <c r="J9" s="36"/>
      <c r="K9" s="31">
        <f t="shared" si="2"/>
        <v>50</v>
      </c>
      <c r="L9" s="36">
        <v>50</v>
      </c>
      <c r="M9" s="36"/>
      <c r="N9" s="36"/>
    </row>
    <row r="10" s="1" customFormat="1" ht="25" customHeight="1" spans="1:14">
      <c r="A10" s="34" t="s">
        <v>16</v>
      </c>
      <c r="B10" s="34"/>
      <c r="C10" s="34"/>
      <c r="D10" s="34">
        <f t="shared" si="3"/>
        <v>10</v>
      </c>
      <c r="E10" s="34"/>
      <c r="F10" s="31">
        <f t="shared" si="0"/>
        <v>10</v>
      </c>
      <c r="G10" s="35">
        <f t="shared" si="1"/>
        <v>10</v>
      </c>
      <c r="H10" s="36"/>
      <c r="I10" s="38">
        <v>10</v>
      </c>
      <c r="J10" s="36"/>
      <c r="K10" s="31"/>
      <c r="L10" s="36"/>
      <c r="M10" s="36"/>
      <c r="N10" s="36"/>
    </row>
    <row r="11" s="1" customFormat="1" ht="25" customHeight="1" spans="1:14">
      <c r="A11" s="34" t="s">
        <v>17</v>
      </c>
      <c r="B11" s="34">
        <f t="shared" si="4"/>
        <v>50</v>
      </c>
      <c r="C11" s="34"/>
      <c r="D11" s="34">
        <f t="shared" si="3"/>
        <v>8</v>
      </c>
      <c r="E11" s="34"/>
      <c r="F11" s="31">
        <f t="shared" si="0"/>
        <v>58</v>
      </c>
      <c r="G11" s="35">
        <f t="shared" si="1"/>
        <v>8</v>
      </c>
      <c r="H11" s="36"/>
      <c r="I11" s="38">
        <v>8</v>
      </c>
      <c r="J11" s="36"/>
      <c r="K11" s="31">
        <f t="shared" si="2"/>
        <v>50</v>
      </c>
      <c r="L11" s="36">
        <v>50</v>
      </c>
      <c r="M11" s="36"/>
      <c r="N11" s="36"/>
    </row>
    <row r="12" s="1" customFormat="1" ht="25" customHeight="1" spans="1:14">
      <c r="A12" s="34" t="s">
        <v>18</v>
      </c>
      <c r="B12" s="34">
        <f t="shared" si="4"/>
        <v>101</v>
      </c>
      <c r="C12" s="34"/>
      <c r="D12" s="34">
        <f t="shared" si="3"/>
        <v>12</v>
      </c>
      <c r="E12" s="34"/>
      <c r="F12" s="31">
        <f t="shared" si="0"/>
        <v>113</v>
      </c>
      <c r="G12" s="35">
        <f t="shared" si="1"/>
        <v>12</v>
      </c>
      <c r="H12" s="36"/>
      <c r="I12" s="38">
        <v>12</v>
      </c>
      <c r="J12" s="36"/>
      <c r="K12" s="31">
        <f t="shared" si="2"/>
        <v>101</v>
      </c>
      <c r="L12" s="36">
        <v>101</v>
      </c>
      <c r="M12" s="36"/>
      <c r="N12" s="36"/>
    </row>
    <row r="13" s="1" customFormat="1" ht="25" customHeight="1" spans="1:14">
      <c r="A13" s="34" t="s">
        <v>19</v>
      </c>
      <c r="B13" s="34"/>
      <c r="C13" s="34"/>
      <c r="D13" s="34">
        <f t="shared" si="3"/>
        <v>5</v>
      </c>
      <c r="E13" s="34"/>
      <c r="F13" s="31">
        <f t="shared" si="0"/>
        <v>5</v>
      </c>
      <c r="G13" s="35">
        <f t="shared" si="1"/>
        <v>5</v>
      </c>
      <c r="H13" s="36"/>
      <c r="I13" s="38">
        <v>5</v>
      </c>
      <c r="J13" s="36"/>
      <c r="K13" s="31"/>
      <c r="L13" s="36"/>
      <c r="M13" s="36"/>
      <c r="N13" s="36"/>
    </row>
    <row r="14" s="1" customFormat="1" ht="25" customHeight="1" spans="1:14">
      <c r="A14" s="34" t="s">
        <v>20</v>
      </c>
      <c r="B14" s="34">
        <f t="shared" si="4"/>
        <v>60</v>
      </c>
      <c r="C14" s="34"/>
      <c r="D14" s="34">
        <f t="shared" si="3"/>
        <v>20</v>
      </c>
      <c r="E14" s="34"/>
      <c r="F14" s="31">
        <f t="shared" si="0"/>
        <v>80</v>
      </c>
      <c r="G14" s="35">
        <f t="shared" si="1"/>
        <v>20</v>
      </c>
      <c r="H14" s="36"/>
      <c r="I14" s="38">
        <v>20</v>
      </c>
      <c r="J14" s="36"/>
      <c r="K14" s="31">
        <f t="shared" si="2"/>
        <v>60</v>
      </c>
      <c r="L14" s="36">
        <v>60</v>
      </c>
      <c r="M14" s="36"/>
      <c r="N14" s="36"/>
    </row>
    <row r="15" s="1" customFormat="1" ht="25" customHeight="1" spans="1:14">
      <c r="A15" s="34" t="s">
        <v>21</v>
      </c>
      <c r="B15" s="34">
        <f t="shared" si="4"/>
        <v>60</v>
      </c>
      <c r="C15" s="34"/>
      <c r="D15" s="34"/>
      <c r="E15" s="34"/>
      <c r="F15" s="31">
        <f t="shared" si="0"/>
        <v>60</v>
      </c>
      <c r="G15" s="35"/>
      <c r="H15" s="36"/>
      <c r="I15" s="36"/>
      <c r="J15" s="36"/>
      <c r="K15" s="31">
        <f t="shared" si="2"/>
        <v>60</v>
      </c>
      <c r="L15" s="36">
        <v>60</v>
      </c>
      <c r="M15" s="36"/>
      <c r="N15" s="36"/>
    </row>
    <row r="16" s="26" customFormat="1" ht="25" customHeight="1" spans="1:14">
      <c r="A16" s="30" t="s">
        <v>22</v>
      </c>
      <c r="B16" s="30"/>
      <c r="C16" s="30"/>
      <c r="D16" s="30">
        <f>SUM(D17:D19)</f>
        <v>135</v>
      </c>
      <c r="E16" s="30">
        <f>SUM(E17:E19)</f>
        <v>35</v>
      </c>
      <c r="F16" s="30">
        <f>G16+K16</f>
        <v>170</v>
      </c>
      <c r="G16" s="30">
        <f>H16+I16+J16</f>
        <v>143</v>
      </c>
      <c r="H16" s="30"/>
      <c r="I16" s="30">
        <f>SUM(I17:I19)</f>
        <v>135</v>
      </c>
      <c r="J16" s="30">
        <f>SUM(J17:J19)</f>
        <v>8</v>
      </c>
      <c r="K16" s="30">
        <f>L16+M16+N16</f>
        <v>27</v>
      </c>
      <c r="L16" s="30"/>
      <c r="M16" s="30"/>
      <c r="N16" s="30">
        <f>SUM(N17:N19)</f>
        <v>27</v>
      </c>
    </row>
    <row r="17" s="1" customFormat="1" ht="25" customHeight="1" spans="1:14">
      <c r="A17" s="34" t="s">
        <v>23</v>
      </c>
      <c r="B17" s="34"/>
      <c r="C17" s="34"/>
      <c r="D17" s="34">
        <v>8</v>
      </c>
      <c r="E17" s="34"/>
      <c r="F17" s="30">
        <f>G17+K17</f>
        <v>8</v>
      </c>
      <c r="G17" s="30">
        <f>H17+I17+J17</f>
        <v>8</v>
      </c>
      <c r="H17" s="36"/>
      <c r="I17" s="36">
        <v>8</v>
      </c>
      <c r="J17" s="36"/>
      <c r="K17" s="30"/>
      <c r="L17" s="36"/>
      <c r="M17" s="36"/>
      <c r="N17" s="36"/>
    </row>
    <row r="18" s="1" customFormat="1" ht="25" customHeight="1" spans="1:14">
      <c r="A18" s="34" t="s">
        <v>24</v>
      </c>
      <c r="B18" s="34"/>
      <c r="C18" s="34"/>
      <c r="D18" s="34">
        <v>127</v>
      </c>
      <c r="E18" s="34">
        <v>28</v>
      </c>
      <c r="F18" s="30">
        <f>G18+K18</f>
        <v>155</v>
      </c>
      <c r="G18" s="30">
        <f>H18+I18+J18</f>
        <v>128</v>
      </c>
      <c r="H18" s="36"/>
      <c r="I18" s="36">
        <v>127</v>
      </c>
      <c r="J18" s="36">
        <v>1</v>
      </c>
      <c r="K18" s="30">
        <f>L18+M18+N18</f>
        <v>27</v>
      </c>
      <c r="L18" s="36"/>
      <c r="M18" s="36"/>
      <c r="N18" s="36">
        <v>27</v>
      </c>
    </row>
    <row r="19" s="1" customFormat="1" ht="25" customHeight="1" spans="1:14">
      <c r="A19" s="34" t="s">
        <v>25</v>
      </c>
      <c r="B19" s="34"/>
      <c r="C19" s="34"/>
      <c r="D19" s="34"/>
      <c r="E19" s="34">
        <v>7</v>
      </c>
      <c r="F19" s="30">
        <f>G19+K19</f>
        <v>7</v>
      </c>
      <c r="G19" s="30">
        <f>H19+I19+J19</f>
        <v>7</v>
      </c>
      <c r="H19" s="36"/>
      <c r="I19" s="36"/>
      <c r="J19" s="36">
        <v>7</v>
      </c>
      <c r="K19" s="30"/>
      <c r="L19" s="36"/>
      <c r="M19" s="36"/>
      <c r="N19" s="36"/>
    </row>
    <row r="20" s="26" customFormat="1" ht="25" customHeight="1" spans="1:14">
      <c r="A20" s="30" t="s">
        <v>26</v>
      </c>
      <c r="B20" s="30">
        <f>B6+B16</f>
        <v>321</v>
      </c>
      <c r="C20" s="30">
        <f t="shared" ref="C20:N20" si="5">C6+C16</f>
        <v>271</v>
      </c>
      <c r="D20" s="30">
        <f t="shared" si="5"/>
        <v>202</v>
      </c>
      <c r="E20" s="30">
        <f t="shared" si="5"/>
        <v>71</v>
      </c>
      <c r="F20" s="30">
        <f t="shared" si="5"/>
        <v>865</v>
      </c>
      <c r="G20" s="30">
        <f t="shared" si="5"/>
        <v>345</v>
      </c>
      <c r="H20" s="30">
        <f t="shared" si="5"/>
        <v>131</v>
      </c>
      <c r="I20" s="30">
        <f t="shared" si="5"/>
        <v>202</v>
      </c>
      <c r="J20" s="30">
        <f t="shared" si="5"/>
        <v>12</v>
      </c>
      <c r="K20" s="30">
        <f t="shared" si="5"/>
        <v>520</v>
      </c>
      <c r="L20" s="30">
        <f t="shared" si="5"/>
        <v>321</v>
      </c>
      <c r="M20" s="30">
        <f t="shared" si="5"/>
        <v>140</v>
      </c>
      <c r="N20" s="30">
        <f t="shared" si="5"/>
        <v>59</v>
      </c>
    </row>
  </sheetData>
  <mergeCells count="15">
    <mergeCell ref="A1:N1"/>
    <mergeCell ref="D3:E3"/>
    <mergeCell ref="G3:N3"/>
    <mergeCell ref="I4:J4"/>
    <mergeCell ref="A3:A5"/>
    <mergeCell ref="B3:B5"/>
    <mergeCell ref="C3:C5"/>
    <mergeCell ref="D4:D5"/>
    <mergeCell ref="E4:E5"/>
    <mergeCell ref="F3:F5"/>
    <mergeCell ref="G4:G5"/>
    <mergeCell ref="H4:H5"/>
    <mergeCell ref="K4:K5"/>
    <mergeCell ref="L4:L5"/>
    <mergeCell ref="M4:M5"/>
  </mergeCells>
  <pageMargins left="0.751388888888889" right="0.751388888888889" top="1" bottom="1" header="0.5" footer="0.5"/>
  <pageSetup paperSize="9" scale="8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27"/>
  <sheetViews>
    <sheetView workbookViewId="0">
      <selection activeCell="J12" sqref="J12"/>
    </sheetView>
  </sheetViews>
  <sheetFormatPr defaultColWidth="9" defaultRowHeight="13.5" outlineLevelCol="6"/>
  <cols>
    <col min="1" max="1" width="11.875" style="1" customWidth="1"/>
    <col min="2" max="2" width="9" style="1"/>
    <col min="3" max="3" width="9.625" style="1" customWidth="1"/>
    <col min="4" max="4" width="5.75" style="1" customWidth="1"/>
    <col min="5" max="5" width="11.625" style="1" customWidth="1"/>
    <col min="6" max="6" width="30.75" style="1" customWidth="1"/>
    <col min="7" max="7" width="13.5833333333333" style="1" customWidth="1"/>
    <col min="8" max="16384" width="9" style="1"/>
  </cols>
  <sheetData>
    <row r="2" s="1" customFormat="1" ht="19.5" spans="1:7">
      <c r="A2" s="2" t="s">
        <v>27</v>
      </c>
      <c r="B2" s="2"/>
      <c r="C2" s="2"/>
      <c r="D2" s="2"/>
      <c r="E2" s="2"/>
      <c r="F2" s="2"/>
      <c r="G2" s="2"/>
    </row>
    <row r="3" s="1" customFormat="1" spans="1:7">
      <c r="A3" s="3" t="s">
        <v>28</v>
      </c>
      <c r="B3" s="3"/>
      <c r="C3" s="3"/>
      <c r="D3" s="3"/>
      <c r="E3" s="3"/>
      <c r="F3" s="3"/>
      <c r="G3" s="3"/>
    </row>
    <row r="4" s="1" customFormat="1" ht="21" customHeight="1" spans="1:7">
      <c r="A4" s="4" t="s">
        <v>29</v>
      </c>
      <c r="B4" s="5" t="s">
        <v>30</v>
      </c>
      <c r="C4" s="5"/>
      <c r="D4" s="5"/>
      <c r="E4" s="5"/>
      <c r="F4" s="5"/>
      <c r="G4" s="5"/>
    </row>
    <row r="5" s="1" customFormat="1" ht="21" customHeight="1" spans="1:7">
      <c r="A5" s="6" t="s">
        <v>31</v>
      </c>
      <c r="B5" s="5" t="s">
        <v>32</v>
      </c>
      <c r="C5" s="5"/>
      <c r="D5" s="5"/>
      <c r="E5" s="5"/>
      <c r="F5" s="5"/>
      <c r="G5" s="5"/>
    </row>
    <row r="6" s="1" customFormat="1" ht="21" customHeight="1" spans="1:7">
      <c r="A6" s="6" t="s">
        <v>33</v>
      </c>
      <c r="B6" s="5" t="s">
        <v>34</v>
      </c>
      <c r="C6" s="5"/>
      <c r="D6" s="5"/>
      <c r="E6" s="5" t="s">
        <v>35</v>
      </c>
      <c r="F6" s="5" t="s">
        <v>36</v>
      </c>
      <c r="G6" s="5"/>
    </row>
    <row r="7" s="1" customFormat="1" ht="21" customHeight="1" spans="1:7">
      <c r="A7" s="6" t="s">
        <v>37</v>
      </c>
      <c r="B7" s="5" t="s">
        <v>38</v>
      </c>
      <c r="C7" s="5"/>
      <c r="D7" s="5"/>
      <c r="E7" s="5" t="s">
        <v>39</v>
      </c>
      <c r="F7" s="5" t="s">
        <v>13</v>
      </c>
      <c r="G7" s="5"/>
    </row>
    <row r="8" s="1" customFormat="1" ht="21" customHeight="1" spans="1:7">
      <c r="A8" s="4" t="s">
        <v>40</v>
      </c>
      <c r="B8" s="5" t="s">
        <v>41</v>
      </c>
      <c r="C8" s="5"/>
      <c r="D8" s="5"/>
      <c r="E8" s="5" t="s">
        <v>42</v>
      </c>
      <c r="F8" s="5"/>
      <c r="G8" s="5"/>
    </row>
    <row r="9" s="1" customFormat="1" ht="127" customHeight="1" spans="1:7">
      <c r="A9" s="6" t="s">
        <v>43</v>
      </c>
      <c r="B9" s="7" t="s">
        <v>44</v>
      </c>
      <c r="C9" s="8"/>
      <c r="D9" s="8"/>
      <c r="E9" s="8"/>
      <c r="F9" s="8"/>
      <c r="G9" s="9"/>
    </row>
    <row r="10" s="1" customFormat="1" ht="26" customHeight="1" spans="1:7">
      <c r="A10" s="6" t="s">
        <v>45</v>
      </c>
      <c r="B10" s="4" t="s">
        <v>46</v>
      </c>
      <c r="C10" s="4" t="s">
        <v>47</v>
      </c>
      <c r="D10" s="4" t="s">
        <v>48</v>
      </c>
      <c r="E10" s="4"/>
      <c r="F10" s="4"/>
      <c r="G10" s="4" t="s">
        <v>49</v>
      </c>
    </row>
    <row r="11" s="1" customFormat="1" ht="26" customHeight="1" spans="1:7">
      <c r="A11" s="6"/>
      <c r="B11" s="10" t="s">
        <v>50</v>
      </c>
      <c r="C11" s="4" t="s">
        <v>51</v>
      </c>
      <c r="D11" s="11" t="s">
        <v>52</v>
      </c>
      <c r="E11" s="11"/>
      <c r="F11" s="11"/>
      <c r="G11" s="12" t="s">
        <v>53</v>
      </c>
    </row>
    <row r="12" s="1" customFormat="1" ht="26" customHeight="1" spans="1:7">
      <c r="A12" s="6"/>
      <c r="B12" s="13"/>
      <c r="C12" s="4"/>
      <c r="D12" s="11" t="s">
        <v>54</v>
      </c>
      <c r="E12" s="11"/>
      <c r="F12" s="11"/>
      <c r="G12" s="12" t="s">
        <v>55</v>
      </c>
    </row>
    <row r="13" s="1" customFormat="1" ht="26" customHeight="1" spans="1:7">
      <c r="A13" s="6"/>
      <c r="B13" s="13"/>
      <c r="C13" s="4"/>
      <c r="D13" s="11" t="s">
        <v>56</v>
      </c>
      <c r="E13" s="11"/>
      <c r="F13" s="11"/>
      <c r="G13" s="12" t="s">
        <v>57</v>
      </c>
    </row>
    <row r="14" s="1" customFormat="1" ht="26" customHeight="1" spans="1:7">
      <c r="A14" s="6"/>
      <c r="B14" s="13"/>
      <c r="C14" s="4"/>
      <c r="D14" s="11" t="s">
        <v>58</v>
      </c>
      <c r="E14" s="11"/>
      <c r="F14" s="11"/>
      <c r="G14" s="12" t="s">
        <v>59</v>
      </c>
    </row>
    <row r="15" s="1" customFormat="1" ht="26" customHeight="1" spans="1:7">
      <c r="A15" s="6"/>
      <c r="B15" s="13"/>
      <c r="C15" s="4" t="s">
        <v>60</v>
      </c>
      <c r="D15" s="14" t="s">
        <v>61</v>
      </c>
      <c r="E15" s="14"/>
      <c r="F15" s="14"/>
      <c r="G15" s="15">
        <v>1</v>
      </c>
    </row>
    <row r="16" s="1" customFormat="1" ht="26" customHeight="1" spans="1:7">
      <c r="A16" s="6"/>
      <c r="B16" s="13"/>
      <c r="C16" s="4"/>
      <c r="D16" s="14" t="s">
        <v>62</v>
      </c>
      <c r="E16" s="14"/>
      <c r="F16" s="14"/>
      <c r="G16" s="15">
        <v>1</v>
      </c>
    </row>
    <row r="17" s="1" customFormat="1" ht="26" customHeight="1" spans="1:7">
      <c r="A17" s="6"/>
      <c r="B17" s="13"/>
      <c r="C17" s="4"/>
      <c r="D17" s="14" t="s">
        <v>63</v>
      </c>
      <c r="E17" s="14"/>
      <c r="F17" s="14"/>
      <c r="G17" s="15">
        <v>1</v>
      </c>
    </row>
    <row r="18" s="1" customFormat="1" ht="26" customHeight="1" spans="1:7">
      <c r="A18" s="6"/>
      <c r="B18" s="13"/>
      <c r="C18" s="4"/>
      <c r="D18" s="16" t="s">
        <v>64</v>
      </c>
      <c r="E18" s="17"/>
      <c r="F18" s="18"/>
      <c r="G18" s="15" t="s">
        <v>65</v>
      </c>
    </row>
    <row r="19" s="1" customFormat="1" ht="26" customHeight="1" spans="1:7">
      <c r="A19" s="6"/>
      <c r="B19" s="13"/>
      <c r="C19" s="4"/>
      <c r="D19" s="14" t="s">
        <v>66</v>
      </c>
      <c r="E19" s="14"/>
      <c r="F19" s="14"/>
      <c r="G19" s="15">
        <v>1</v>
      </c>
    </row>
    <row r="20" s="1" customFormat="1" ht="26" customHeight="1" spans="1:7">
      <c r="A20" s="6"/>
      <c r="B20" s="13"/>
      <c r="C20" s="19" t="s">
        <v>67</v>
      </c>
      <c r="D20" s="14" t="s">
        <v>68</v>
      </c>
      <c r="E20" s="14"/>
      <c r="F20" s="14"/>
      <c r="G20" s="14" t="s">
        <v>69</v>
      </c>
    </row>
    <row r="21" s="1" customFormat="1" ht="26" customHeight="1" spans="1:7">
      <c r="A21" s="6"/>
      <c r="B21" s="13"/>
      <c r="C21" s="20"/>
      <c r="D21" s="14" t="s">
        <v>70</v>
      </c>
      <c r="E21" s="14"/>
      <c r="F21" s="14"/>
      <c r="G21" s="14" t="s">
        <v>71</v>
      </c>
    </row>
    <row r="22" s="1" customFormat="1" ht="26" customHeight="1" spans="1:7">
      <c r="A22" s="6"/>
      <c r="B22" s="13"/>
      <c r="C22" s="19" t="s">
        <v>72</v>
      </c>
      <c r="D22" s="14" t="s">
        <v>73</v>
      </c>
      <c r="E22" s="14"/>
      <c r="F22" s="14"/>
      <c r="G22" s="14" t="s">
        <v>74</v>
      </c>
    </row>
    <row r="23" s="1" customFormat="1" ht="26" customHeight="1" spans="1:7">
      <c r="A23" s="6"/>
      <c r="B23" s="21"/>
      <c r="C23" s="20"/>
      <c r="D23" s="14" t="s">
        <v>75</v>
      </c>
      <c r="E23" s="14"/>
      <c r="F23" s="14"/>
      <c r="G23" s="15">
        <v>1</v>
      </c>
    </row>
    <row r="24" s="1" customFormat="1" ht="26" customHeight="1" spans="1:7">
      <c r="A24" s="6"/>
      <c r="B24" s="13" t="s">
        <v>76</v>
      </c>
      <c r="C24" s="22" t="s">
        <v>77</v>
      </c>
      <c r="D24" s="16" t="s">
        <v>78</v>
      </c>
      <c r="E24" s="17"/>
      <c r="F24" s="18"/>
      <c r="G24" s="15" t="s">
        <v>79</v>
      </c>
    </row>
    <row r="25" s="1" customFormat="1" ht="26" customHeight="1" spans="1:7">
      <c r="A25" s="6"/>
      <c r="B25" s="21"/>
      <c r="C25" s="20"/>
      <c r="D25" s="16" t="s">
        <v>80</v>
      </c>
      <c r="E25" s="17"/>
      <c r="F25" s="18"/>
      <c r="G25" s="15" t="s">
        <v>81</v>
      </c>
    </row>
    <row r="26" s="1" customFormat="1" ht="26" customHeight="1" spans="1:7">
      <c r="A26" s="6"/>
      <c r="B26" s="22" t="s">
        <v>82</v>
      </c>
      <c r="C26" s="13" t="s">
        <v>83</v>
      </c>
      <c r="D26" s="16" t="s">
        <v>84</v>
      </c>
      <c r="E26" s="17"/>
      <c r="F26" s="18"/>
      <c r="G26" s="15" t="s">
        <v>85</v>
      </c>
    </row>
    <row r="27" s="1" customFormat="1" ht="26" customHeight="1" spans="1:7">
      <c r="A27" s="6"/>
      <c r="B27" s="20"/>
      <c r="C27" s="21"/>
      <c r="D27" s="14" t="s">
        <v>86</v>
      </c>
      <c r="E27" s="14"/>
      <c r="F27" s="14"/>
      <c r="G27" s="15" t="s">
        <v>85</v>
      </c>
    </row>
  </sheetData>
  <mergeCells count="39">
    <mergeCell ref="A2:G2"/>
    <mergeCell ref="A3:G3"/>
    <mergeCell ref="B4:G4"/>
    <mergeCell ref="B5:G5"/>
    <mergeCell ref="B6:D6"/>
    <mergeCell ref="F6:G6"/>
    <mergeCell ref="B7:D7"/>
    <mergeCell ref="F7:G7"/>
    <mergeCell ref="B8:D8"/>
    <mergeCell ref="E8:G8"/>
    <mergeCell ref="B9:G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10:A27"/>
    <mergeCell ref="B11:B23"/>
    <mergeCell ref="B24:B25"/>
    <mergeCell ref="B26:B27"/>
    <mergeCell ref="C11:C14"/>
    <mergeCell ref="C15:C19"/>
    <mergeCell ref="C20:C21"/>
    <mergeCell ref="C22:C23"/>
    <mergeCell ref="C24:C25"/>
    <mergeCell ref="C26:C27"/>
  </mergeCells>
  <pageMargins left="0.550694444444444" right="0.236111111111111" top="0.590277777777778" bottom="0.590277777777778" header="0.314583333333333"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分配总表</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刘有娣</dc:creator>
  <cp:lastModifiedBy>有DD</cp:lastModifiedBy>
  <dcterms:created xsi:type="dcterms:W3CDTF">2021-09-13T03:08:00Z</dcterms:created>
  <dcterms:modified xsi:type="dcterms:W3CDTF">2023-06-29T01:25:51Z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FF85FAC0A08F4B6E92B72BCFC5C8E6E7</vt:lpwstr>
  </property>
  <property fmtid="{D5CDD505-2E9C-101B-9397-08002B2CF9AE}" pid="3" name="KSOProductBuildVer">
    <vt:lpwstr>2052-11.1.0.14309</vt:lpwstr>
  </property>
</Properties>
</file>